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.0.12\Dane\wif\10ZAMÓWIENIA PUBLICZNE - Postępowania\2025\WIF-RZPO.272.00022.2025-Apteka\PFU\"/>
    </mc:Choice>
  </mc:AlternateContent>
  <xr:revisionPtr revIDLastSave="0" documentId="13_ncr:1_{F9DC585F-F74C-4C62-A32B-2F72145F0A41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wyposazenie" sheetId="2" state="hidden" r:id="rId1"/>
    <sheet name="kosztorys" sheetId="3" r:id="rId2"/>
  </sheets>
  <definedNames>
    <definedName name="_xlnm.Print_Area" localSheetId="1">kosztorys!$A$1:$K$118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2" i="3" l="1"/>
  <c r="I52" i="3" s="1"/>
  <c r="H97" i="3"/>
  <c r="I97" i="3" s="1"/>
  <c r="H96" i="3"/>
  <c r="I96" i="3" s="1"/>
  <c r="H93" i="3"/>
  <c r="I93" i="3" s="1"/>
  <c r="H73" i="3"/>
  <c r="I73" i="3" s="1"/>
  <c r="H74" i="3"/>
  <c r="I74" i="3" s="1"/>
  <c r="H75" i="3"/>
  <c r="I75" i="3" s="1"/>
  <c r="H76" i="3"/>
  <c r="I76" i="3" s="1"/>
  <c r="H77" i="3"/>
  <c r="I77" i="3" s="1"/>
  <c r="H78" i="3"/>
  <c r="I78" i="3" s="1"/>
  <c r="H79" i="3"/>
  <c r="I79" i="3" s="1"/>
  <c r="H80" i="3"/>
  <c r="I80" i="3" s="1"/>
  <c r="H81" i="3"/>
  <c r="I81" i="3" s="1"/>
  <c r="H82" i="3"/>
  <c r="I82" i="3" s="1"/>
  <c r="H59" i="3"/>
  <c r="I59" i="3" s="1"/>
  <c r="H60" i="3"/>
  <c r="I60" i="3" s="1"/>
  <c r="H61" i="3"/>
  <c r="I61" i="3" s="1"/>
  <c r="H62" i="3"/>
  <c r="I62" i="3" s="1"/>
  <c r="H63" i="3"/>
  <c r="I63" i="3" s="1"/>
  <c r="H64" i="3"/>
  <c r="I64" i="3" s="1"/>
  <c r="H65" i="3"/>
  <c r="I65" i="3" s="1"/>
  <c r="H58" i="3"/>
  <c r="I58" i="3" s="1"/>
  <c r="H42" i="3"/>
  <c r="I42" i="3" s="1"/>
  <c r="H43" i="3"/>
  <c r="I43" i="3" s="1"/>
  <c r="H44" i="3"/>
  <c r="I44" i="3" s="1"/>
  <c r="H45" i="3"/>
  <c r="I45" i="3" s="1"/>
  <c r="H46" i="3"/>
  <c r="I46" i="3" s="1"/>
  <c r="H47" i="3"/>
  <c r="I47" i="3" s="1"/>
  <c r="H48" i="3"/>
  <c r="I48" i="3" s="1"/>
  <c r="H49" i="3"/>
  <c r="I49" i="3" s="1"/>
  <c r="H50" i="3"/>
  <c r="I50" i="3" s="1"/>
  <c r="H51" i="3"/>
  <c r="I51" i="3" s="1"/>
  <c r="H53" i="3"/>
  <c r="I53" i="3" s="1"/>
  <c r="H54" i="3"/>
  <c r="I54" i="3" s="1"/>
  <c r="H55" i="3"/>
  <c r="I55" i="3" s="1"/>
  <c r="H41" i="3"/>
  <c r="I41" i="3" s="1"/>
  <c r="H34" i="3"/>
  <c r="I34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I30" i="3" s="1"/>
  <c r="H31" i="3"/>
  <c r="I31" i="3" s="1"/>
  <c r="H32" i="3"/>
  <c r="I32" i="3" s="1"/>
  <c r="H20" i="3"/>
  <c r="I20" i="3" s="1"/>
  <c r="H21" i="3"/>
  <c r="I21" i="3" s="1"/>
  <c r="H22" i="3"/>
  <c r="I22" i="3" s="1"/>
  <c r="H23" i="3"/>
  <c r="I23" i="3" s="1"/>
  <c r="H12" i="3"/>
  <c r="I12" i="3" s="1"/>
  <c r="H99" i="3"/>
  <c r="I99" i="3" s="1"/>
  <c r="H100" i="3"/>
  <c r="I100" i="3" s="1"/>
  <c r="H101" i="3"/>
  <c r="I101" i="3" s="1"/>
  <c r="H102" i="3"/>
  <c r="I102" i="3" s="1"/>
  <c r="H103" i="3"/>
  <c r="I103" i="3" s="1"/>
  <c r="H104" i="3"/>
  <c r="I104" i="3" s="1"/>
  <c r="H105" i="3"/>
  <c r="I105" i="3" s="1"/>
  <c r="H19" i="3"/>
  <c r="I19" i="3" s="1"/>
  <c r="H35" i="3"/>
  <c r="I35" i="3" s="1"/>
  <c r="H36" i="3"/>
  <c r="I36" i="3" s="1"/>
  <c r="H37" i="3"/>
  <c r="I37" i="3" s="1"/>
  <c r="H38" i="3"/>
  <c r="I38" i="3" s="1"/>
  <c r="H8" i="3"/>
  <c r="I8" i="3" s="1"/>
  <c r="H9" i="3"/>
  <c r="I9" i="3" s="1"/>
  <c r="H10" i="3"/>
  <c r="I10" i="3" s="1"/>
  <c r="H11" i="3"/>
  <c r="I11" i="3" s="1"/>
  <c r="H13" i="3"/>
  <c r="I13" i="3" s="1"/>
  <c r="I109" i="3"/>
  <c r="K108" i="3" s="1"/>
  <c r="K95" i="3" l="1"/>
  <c r="K33" i="3"/>
  <c r="H71" i="3" l="1"/>
  <c r="I71" i="3" s="1"/>
  <c r="H40" i="3"/>
  <c r="I40" i="3" s="1"/>
  <c r="H94" i="3" l="1"/>
  <c r="I94" i="3" s="1"/>
  <c r="H92" i="3"/>
  <c r="I92" i="3" s="1"/>
  <c r="H91" i="3"/>
  <c r="I91" i="3" s="1"/>
  <c r="H90" i="3"/>
  <c r="I90" i="3" s="1"/>
  <c r="H89" i="3"/>
  <c r="I89" i="3" s="1"/>
  <c r="H88" i="3"/>
  <c r="I88" i="3" s="1"/>
  <c r="H87" i="3"/>
  <c r="I87" i="3" s="1"/>
  <c r="K86" i="3" l="1"/>
  <c r="K98" i="3"/>
  <c r="H69" i="3" l="1"/>
  <c r="I69" i="3" s="1"/>
  <c r="H72" i="3"/>
  <c r="I72" i="3" s="1"/>
  <c r="H70" i="3" l="1"/>
  <c r="I70" i="3" s="1"/>
  <c r="H16" i="3"/>
  <c r="I16" i="3" s="1"/>
  <c r="K15" i="3" l="1"/>
  <c r="K39" i="3"/>
  <c r="H85" i="3"/>
  <c r="I85" i="3" s="1"/>
  <c r="H84" i="3"/>
  <c r="I84" i="3" s="1"/>
  <c r="H68" i="3"/>
  <c r="I68" i="3" s="1"/>
  <c r="K67" i="3" s="1"/>
  <c r="H57" i="3"/>
  <c r="I57" i="3" s="1"/>
  <c r="H18" i="3"/>
  <c r="I18" i="3" s="1"/>
  <c r="K17" i="3" s="1"/>
  <c r="H7" i="3"/>
  <c r="I7" i="3" s="1"/>
  <c r="K83" i="3" l="1"/>
  <c r="K66" i="3" s="1"/>
  <c r="K56" i="3"/>
  <c r="K14" i="3" s="1"/>
  <c r="K6" i="3"/>
  <c r="K5" i="3" l="1"/>
  <c r="D4" i="2"/>
  <c r="D3" i="2"/>
</calcChain>
</file>

<file path=xl/sharedStrings.xml><?xml version="1.0" encoding="utf-8"?>
<sst xmlns="http://schemas.openxmlformats.org/spreadsheetml/2006/main" count="243" uniqueCount="238">
  <si>
    <t>L.p.</t>
  </si>
  <si>
    <t>WYPOSAŻENIE</t>
  </si>
  <si>
    <t>KRZESŁO DO SALI LEKCYJNEJ</t>
  </si>
  <si>
    <t>ŁAWKA LEKCYJNA PODWÓJNA</t>
  </si>
  <si>
    <t>BIURKO NAUCZYCIELSKIE</t>
  </si>
  <si>
    <t>KRZESŁO NAUCZYCIELSKIE</t>
  </si>
  <si>
    <t>ILOŚĆ</t>
  </si>
  <si>
    <t>TABLICA</t>
  </si>
  <si>
    <t>SZAFY (SEGMENT PO 1,2M)</t>
  </si>
  <si>
    <t>A1</t>
  </si>
  <si>
    <t>Razem brutto:</t>
  </si>
  <si>
    <t>VAT 23%</t>
  </si>
  <si>
    <t>B1</t>
  </si>
  <si>
    <t>B1.1</t>
  </si>
  <si>
    <t>C1</t>
  </si>
  <si>
    <t>C1.1</t>
  </si>
  <si>
    <t>C1.2</t>
  </si>
  <si>
    <t>C1.3</t>
  </si>
  <si>
    <t>C1.4</t>
  </si>
  <si>
    <t>C1.5</t>
  </si>
  <si>
    <t>C1.6</t>
  </si>
  <si>
    <t>C1.7</t>
  </si>
  <si>
    <t>D1</t>
  </si>
  <si>
    <t>Roboty porządkowe.</t>
  </si>
  <si>
    <t>Utylizacja gruzu.</t>
  </si>
  <si>
    <t>Przebudowa węzła wodomierzowego.</t>
  </si>
  <si>
    <t>Wykonanie instalacji odgromowej.</t>
  </si>
  <si>
    <t xml:space="preserve">Instalacja wentylacji. Dostawa i montaż central wentylacyjnych, wentylatorów, kanałów, zaworów wentylacyjnych i pozostałej armatury. </t>
  </si>
  <si>
    <t>Zasilanie urządzeń technologicznych.</t>
  </si>
  <si>
    <t>Wykonanie wyłącznika ppoż.</t>
  </si>
  <si>
    <t>Instalacja hydrantowa. Dostawa i montaż hydrantów pionów 
i poziomów do węzła wodomierzowego.</t>
  </si>
  <si>
    <t>ŁAWKA KOMPUTEROWA POJEDYNCZA</t>
  </si>
  <si>
    <t>KRZESŁO KOMPUTEROWE</t>
  </si>
  <si>
    <t>RODZAJ UMEBLOWANIA</t>
  </si>
  <si>
    <t>Opracowanie koncepcji projektowej i aranżacyjnej</t>
  </si>
  <si>
    <t>Opracowanie harmonogramu robót</t>
  </si>
  <si>
    <t>ANEKS KUCHENNY</t>
  </si>
  <si>
    <t>BIURKO DUŻE</t>
  </si>
  <si>
    <t>SZAFY (SEGMENT PO 0,6 M)</t>
  </si>
  <si>
    <t>PRACOWNIE</t>
  </si>
  <si>
    <t>STOŁY POKAZOWE SEGMENT (1,2M)</t>
  </si>
  <si>
    <t>POM SOCJALNE</t>
  </si>
  <si>
    <t>POM BIUROWE</t>
  </si>
  <si>
    <t>KRZESŁO BIUROWE</t>
  </si>
  <si>
    <t>KRZESŁO</t>
  </si>
  <si>
    <t>STÓŁ DUŻY</t>
  </si>
  <si>
    <t>STÓŁ MAŁY</t>
  </si>
  <si>
    <t>ILOŚĆ UMEBLOWANIA PODANO ORIENTACYJNE,</t>
  </si>
  <si>
    <t>ILOŚĆ NALEŻY DOBRAĆ I UZGODNIĆ ZALEŻNIE OD RODZAJU UMEBLOWANIA</t>
  </si>
  <si>
    <t>Przebudowa i/lub zabezpieczenie istniejących, kolidujących sieci instalacji wewnętrznych, przyłączy i instalacji uzbrojenia podziemnego.</t>
  </si>
  <si>
    <t>Wykonanie oświetlenia zewnętrznego w tym montaż latarni.</t>
  </si>
  <si>
    <t>Wykonanie instalacji gniazd wtykowych.</t>
  </si>
  <si>
    <t>Wykonanie instalacji oświetlenia podstawowego i awaryjnego.</t>
  </si>
  <si>
    <t>ŁAWKA PODWÓJNA</t>
  </si>
  <si>
    <t>SALE TEORETYCZNE</t>
  </si>
  <si>
    <t>Wykonanie nawierzchni - ciągów pieszych</t>
  </si>
  <si>
    <t>Organizacja placu budowy + wygrodzenie budowy</t>
  </si>
  <si>
    <t>Zasilanie wraz montażem rozdzielni głównej i tablic.</t>
  </si>
  <si>
    <t>Dostawa i montaż serwera.</t>
  </si>
  <si>
    <t>Kanalizacja deszczowa. Wykonanie przykanalików, montaż studzienek, wpusty drogowe i liniowe.</t>
  </si>
  <si>
    <t>koszt netto [kpl.]</t>
  </si>
  <si>
    <t>koszt brutto          [kpl.]</t>
  </si>
  <si>
    <t>KOSZT REALIZACJI ZADANIA INWESTYCYJNEGO</t>
  </si>
  <si>
    <t>Wyposażenie, umeblowanie</t>
  </si>
  <si>
    <t>Dostawa, montaż niezbędnego umeblowania</t>
  </si>
  <si>
    <t>A</t>
  </si>
  <si>
    <t>A2</t>
  </si>
  <si>
    <t>A3</t>
  </si>
  <si>
    <t>A4</t>
  </si>
  <si>
    <t>A5</t>
  </si>
  <si>
    <t>A6</t>
  </si>
  <si>
    <t>A7</t>
  </si>
  <si>
    <t>PRACE TERMOMODERNIZACYJNE</t>
  </si>
  <si>
    <t>B</t>
  </si>
  <si>
    <t>PRACE PRZYGOTOWAWCZE</t>
  </si>
  <si>
    <t>Projekty powykonawcze</t>
  </si>
  <si>
    <t>Czyszczenie elewacji</t>
  </si>
  <si>
    <t>Demontaże nieużywanych elementów instalacyjnych z elewacji</t>
  </si>
  <si>
    <t>Demontaż krat okiennych, naświetli, balustrad</t>
  </si>
  <si>
    <t>PRACE BUDOWLANO - KONSERWATORSKIE - ZEWNĘTRZNE</t>
  </si>
  <si>
    <t>Prace naprawcze pęknięć w elewacji</t>
  </si>
  <si>
    <t>Prace naprawcze konserwatorskie tynku szlachetnego</t>
  </si>
  <si>
    <t>Wykonanie, dostawa i montaż okiennic</t>
  </si>
  <si>
    <t>Odtworzenie zamurowanych otworów okiennych</t>
  </si>
  <si>
    <t>Montaż nadproża i wykucie nowego otworu okiennego</t>
  </si>
  <si>
    <t>Wykonanie, dostawa, montaż balustrad zewnętrznych schodów i pochylni</t>
  </si>
  <si>
    <t>PRACE BUDOWLANO - KONSERWATORSKIE - WEWNĘTRZNE</t>
  </si>
  <si>
    <t>Ręczna rozbiórka płytek szkliwionych</t>
  </si>
  <si>
    <t>Rozbiórka szybu dźwigowego starego</t>
  </si>
  <si>
    <t>B2</t>
  </si>
  <si>
    <t>B2.1</t>
  </si>
  <si>
    <t>B2.2</t>
  </si>
  <si>
    <t>B2.3</t>
  </si>
  <si>
    <t>B2.4</t>
  </si>
  <si>
    <t>B2.5</t>
  </si>
  <si>
    <t>B2.6</t>
  </si>
  <si>
    <t>B2.7</t>
  </si>
  <si>
    <t>B2.8</t>
  </si>
  <si>
    <t>B2.9</t>
  </si>
  <si>
    <t>B2.10</t>
  </si>
  <si>
    <t>B2.11</t>
  </si>
  <si>
    <t>B2.12</t>
  </si>
  <si>
    <t>B2.13</t>
  </si>
  <si>
    <t>B2.14</t>
  </si>
  <si>
    <t>B2.15</t>
  </si>
  <si>
    <t>B3</t>
  </si>
  <si>
    <t>B3.1</t>
  </si>
  <si>
    <t>B3.2</t>
  </si>
  <si>
    <t>B3.3</t>
  </si>
  <si>
    <t>B3.4</t>
  </si>
  <si>
    <t>B3.5</t>
  </si>
  <si>
    <t>B4</t>
  </si>
  <si>
    <t>OCIEPLENIE BUDYNKU</t>
  </si>
  <si>
    <t>B4.1</t>
  </si>
  <si>
    <t>B4.2</t>
  </si>
  <si>
    <t>B4.3</t>
  </si>
  <si>
    <t>B4.4</t>
  </si>
  <si>
    <t>B4.5</t>
  </si>
  <si>
    <t>B4.6</t>
  </si>
  <si>
    <t>B4.7</t>
  </si>
  <si>
    <t>B4.8</t>
  </si>
  <si>
    <t>B4.9</t>
  </si>
  <si>
    <t>B4.10</t>
  </si>
  <si>
    <t>B4.11</t>
  </si>
  <si>
    <t>B4.12</t>
  </si>
  <si>
    <t>Ocieplenie ścian wewnątrz</t>
  </si>
  <si>
    <t>Ocieplenie stropów poddasza</t>
  </si>
  <si>
    <t>Demontaż okien zewnętrznych i montaż nowych</t>
  </si>
  <si>
    <t>Demontaż drzwi zewnętrznych i montaż nowych</t>
  </si>
  <si>
    <t>Montaż systemowych studni piwnicznych</t>
  </si>
  <si>
    <t>Przyłączenie do wymiennika ciepła</t>
  </si>
  <si>
    <t>Wykonanie nowej instalacji CO, CWU</t>
  </si>
  <si>
    <t>Montaż grzejników</t>
  </si>
  <si>
    <t xml:space="preserve">Wykonanie drenażu odwadniającego wraz z odprowadzeniem wód opadowych </t>
  </si>
  <si>
    <t>B4.13</t>
  </si>
  <si>
    <t>B4.15</t>
  </si>
  <si>
    <t>B5</t>
  </si>
  <si>
    <t>PRACE KONSTRUKCYJNO - BUDOWLANE TOWARZYSZĄCE</t>
  </si>
  <si>
    <t>Uzupełnienie stropów po rozbiórce ubikacji i dźwigu</t>
  </si>
  <si>
    <t>Miejscowe naprawy pokrycia dachowego z papy</t>
  </si>
  <si>
    <t>Wykonanie nawierzchni ciągu pieszego</t>
  </si>
  <si>
    <t>B5.1</t>
  </si>
  <si>
    <t>B5.2</t>
  </si>
  <si>
    <t>B5.3</t>
  </si>
  <si>
    <t>B5.4</t>
  </si>
  <si>
    <t>B5.5</t>
  </si>
  <si>
    <t>B5.6</t>
  </si>
  <si>
    <t>B5.7</t>
  </si>
  <si>
    <t>B5.8</t>
  </si>
  <si>
    <t>B5.9</t>
  </si>
  <si>
    <t>C</t>
  </si>
  <si>
    <t>Wykonanie ścianek działowych</t>
  </si>
  <si>
    <t>Wykonanie tynku wewnętrznego w piwnicach</t>
  </si>
  <si>
    <t xml:space="preserve">Montaż nowych okładzin ściennych </t>
  </si>
  <si>
    <t>Wykonanie okładzin podłogowych</t>
  </si>
  <si>
    <t>Montaż nowej stolarki drzwiowej wewnętrznej</t>
  </si>
  <si>
    <t>C2</t>
  </si>
  <si>
    <t>C3</t>
  </si>
  <si>
    <t>C4</t>
  </si>
  <si>
    <t>C5</t>
  </si>
  <si>
    <t>Dostawa i montaż tablic informacyjnych</t>
  </si>
  <si>
    <t>Montaż drzwi ppoż - wydzielenie klatki schodowej</t>
  </si>
  <si>
    <t>Montaż drzwi ppoż w łączniku z budynkiem szpitala</t>
  </si>
  <si>
    <t>Zamknięcie szachtów instalacyjnych rewizjami ppoż</t>
  </si>
  <si>
    <t>D</t>
  </si>
  <si>
    <t>INSTALACJA ELEKTRYCZNA</t>
  </si>
  <si>
    <t>INSTALACJA NISKOPRĄDOWA</t>
  </si>
  <si>
    <t>INSTALACJE SANITARNE</t>
  </si>
  <si>
    <t>C2.1</t>
  </si>
  <si>
    <t>C2.2</t>
  </si>
  <si>
    <t>C3.1</t>
  </si>
  <si>
    <t>C3.2</t>
  </si>
  <si>
    <t>C3.3</t>
  </si>
  <si>
    <t>C3.4</t>
  </si>
  <si>
    <t>C4.1</t>
  </si>
  <si>
    <t>C4.2</t>
  </si>
  <si>
    <t>ROBOTY BUDOWANE</t>
  </si>
  <si>
    <t>C1.8</t>
  </si>
  <si>
    <t>C1.9</t>
  </si>
  <si>
    <t>C1.10</t>
  </si>
  <si>
    <t>C1.11</t>
  </si>
  <si>
    <t>C1.13</t>
  </si>
  <si>
    <t>C1.14</t>
  </si>
  <si>
    <t>C1.15</t>
  </si>
  <si>
    <t>C3.5</t>
  </si>
  <si>
    <t>C3.6</t>
  </si>
  <si>
    <t>C3.7</t>
  </si>
  <si>
    <t>C3.8</t>
  </si>
  <si>
    <t>C5.1</t>
  </si>
  <si>
    <t>C5.2</t>
  </si>
  <si>
    <t>C5.3</t>
  </si>
  <si>
    <t>C5.4</t>
  </si>
  <si>
    <t>C5.5</t>
  </si>
  <si>
    <t>C5.6</t>
  </si>
  <si>
    <t>C5.7</t>
  </si>
  <si>
    <t>Wykonanie iniekcji w poziomach posadzki piwnic</t>
  </si>
  <si>
    <t>B4.16</t>
  </si>
  <si>
    <t>Przełożenie, likwidacja kolizji instalacji - demontaż, wywóz i utylizacja, oraz uzupełnienie bruzd</t>
  </si>
  <si>
    <t>Wykonanie konstrukcji wsporczych pod centrale wentylacyjne na poddaszu</t>
  </si>
  <si>
    <t>Odtworzenie utwardzeń terenu</t>
  </si>
  <si>
    <t xml:space="preserve">Wykonanie miejsca postojowego </t>
  </si>
  <si>
    <t>Adaptacja zielonych przestrzeni przed wejściem</t>
  </si>
  <si>
    <t>Fragmentaryczny montaż odzyskanych płytek ceramicznych</t>
  </si>
  <si>
    <t>Wyposażenie drzwi w samozamykacze w miejscach zawężeń</t>
  </si>
  <si>
    <t>ROBOTY PORZĄDKOWE I UTYLIZACJA GRUZU</t>
  </si>
  <si>
    <t>Sieć Wewnętrzna - strukturalna, niskoprądowa.</t>
  </si>
  <si>
    <t>OPRACOWANIE DOKUMENTACJI</t>
  </si>
  <si>
    <t>Uzupełnienie detalu architektonicznego</t>
  </si>
  <si>
    <t>Rozbiórka, demontaż i wykonanie nowych schodów żelbetowych i pochylni</t>
  </si>
  <si>
    <t>Demontaż rur spustowych i montaż nowych tytan - cynk, uzupełnienie rynien i oblachowania</t>
  </si>
  <si>
    <t>Demontaż nieużytkowanego wyposażenia kuchni</t>
  </si>
  <si>
    <t>Wielobranżowa dokumentacja projektowa (architektura, konstrukcja, branże instalacyjne w tym teletechniczne), przedmiar, kosztorys, STWiOR, uzyskanie we właściwym organie administracji publicznej prawomocnej decyzji pozwolenia na budowę i uzyskanie pozytywnej decyzji konserwatora zabytków</t>
  </si>
  <si>
    <t>Projekt technologii apteki szpitalnej</t>
  </si>
  <si>
    <t>Czyszczenie i odtworzenie klinkieru</t>
  </si>
  <si>
    <t>Montaż nowych punktów oświetleniowych i gniazd wtykowych wraz z instalacją.</t>
  </si>
  <si>
    <t>Izolacja termiczna i przeciwwilgociowa ścian piwnicznych w gruncie od zewnątrz wraz z robotami ziemnymi.</t>
  </si>
  <si>
    <t>Instalacja klimatyzacji na poddaszu</t>
  </si>
  <si>
    <r>
      <t xml:space="preserve">PRZEBUDOWA WRAZ ZE ZMIANĄ SPOSOBU UŻYTKOWANIA BUDYNKU KUCHNI NA POTRZEBY ZLOKALIZOWANIA 
APTEKI SZPITALNEJ I INNEJ DZIAŁALNOŚCI LECZNICZEJ 
</t>
    </r>
    <r>
      <rPr>
        <sz val="12"/>
        <color theme="1"/>
        <rFont val="Calibri"/>
        <family val="2"/>
        <charset val="238"/>
        <scheme val="minor"/>
      </rPr>
      <t>W ramach zadania:</t>
    </r>
    <r>
      <rPr>
        <b/>
        <u/>
        <sz val="12"/>
        <color theme="1"/>
        <rFont val="Calibri"/>
        <family val="2"/>
        <charset val="238"/>
        <scheme val="minor"/>
      </rPr>
      <t xml:space="preserve">
POPRAWA EFEKTYWNOŚCI ENERGETYCZNEJ W BUDYNKACH UŻYTECZNOŚCI PUBLICZNEJ NALEŻĄCYCH DO POWIATU GLIWICKIEGO
</t>
    </r>
  </si>
  <si>
    <t>Opracowanie ekspertyzy ppoż</t>
  </si>
  <si>
    <t>Odbudowa zachodnich schodów zewnętrznych</t>
  </si>
  <si>
    <t>Demontaż stopnic drewnianych, wykonanie i montaż nowych stopnic</t>
  </si>
  <si>
    <t>Wykonanie wzmocnień biegu schodowego / budowa biegów monolitycznych</t>
  </si>
  <si>
    <t>Ocieplenie łącznika - ścian i dachu</t>
  </si>
  <si>
    <t>B4.14</t>
  </si>
  <si>
    <t>Wykonanie okładzin z płyt g-k na ścianach poddasza użytkowego</t>
  </si>
  <si>
    <t>Doprowadzenie instalacji gazów medycznych</t>
  </si>
  <si>
    <t>Wykonanie instalacji wentylacji pracowni cytostatyków</t>
  </si>
  <si>
    <t>Uzyskanie wytycznych ppoż, sanepid i bhp i uzgodnień z gestorami sieci</t>
  </si>
  <si>
    <t>Ocieplenie posadzki na gruncie wraz z pogłębieniem i wykonaniem nowej posadzki cementowej z izolacją przeciwwodną.</t>
  </si>
  <si>
    <t>Wykonanie instalacji wodociągowej i sanitarnej wraz z montażem armatury sanitarnej.</t>
  </si>
  <si>
    <t>C1.12</t>
  </si>
  <si>
    <t>Zaprojektowanie systemu sygnalizacji pożaru dla budynku.</t>
  </si>
  <si>
    <t>Instalacja c.o - dostawa i montaż rozdzielaczy, siłowników oraz pozostałej niezbędnej armatury. Wykonanie pionów i poziomów do swc. Wykonanie warstwy izolacyjnej. Wykonanie automatycznego sterowania systemu grzewczego w budynku.</t>
  </si>
  <si>
    <t>Wykonanie konstrukcji zadaszenia wejścia (od zjazdu)</t>
  </si>
  <si>
    <t>Wykonanie nadproży</t>
  </si>
  <si>
    <t>ADAPTACJA POMIESZCZEŃ POD NOWĄ FUNKCJĘ APTEKI</t>
  </si>
  <si>
    <t>Wykonanie sufitów podwieszanych</t>
  </si>
  <si>
    <t>PRZEDMIAR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</si>
</sst>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_ ;[Red]\-#,##0.00\ "/>
    <numFmt numFmtId="166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u val="double"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4FFD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6" fillId="0" borderId="0"/>
  </cellStyleXfs>
  <cellXfs count="129">
    <xf numFmtId="0" fontId="0" fillId="0" borderId="0" xfId="0"/>
    <xf numFmtId="0" fontId="0" fillId="0" borderId="23" xfId="0" applyBorder="1"/>
    <xf numFmtId="0" fontId="3" fillId="2" borderId="22" xfId="0" applyFont="1" applyFill="1" applyBorder="1"/>
    <xf numFmtId="0" fontId="3" fillId="2" borderId="9" xfId="0" applyFont="1" applyFill="1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0" fillId="0" borderId="11" xfId="0" applyBorder="1"/>
    <xf numFmtId="0" fontId="0" fillId="0" borderId="7" xfId="0" applyBorder="1"/>
    <xf numFmtId="44" fontId="0" fillId="0" borderId="0" xfId="1" applyFont="1" applyBorder="1" applyAlignment="1"/>
    <xf numFmtId="0" fontId="1" fillId="0" borderId="0" xfId="0" applyFont="1"/>
    <xf numFmtId="164" fontId="1" fillId="0" borderId="0" xfId="0" applyNumberFormat="1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165" fontId="0" fillId="0" borderId="0" xfId="0" applyNumberFormat="1"/>
    <xf numFmtId="0" fontId="0" fillId="0" borderId="5" xfId="0" applyBorder="1"/>
    <xf numFmtId="0" fontId="1" fillId="0" borderId="17" xfId="0" applyFont="1" applyBorder="1" applyAlignment="1">
      <alignment horizontal="center"/>
    </xf>
    <xf numFmtId="0" fontId="0" fillId="0" borderId="25" xfId="0" applyBorder="1"/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16" xfId="0" applyFill="1" applyBorder="1"/>
    <xf numFmtId="0" fontId="3" fillId="4" borderId="9" xfId="0" applyFont="1" applyFill="1" applyBorder="1"/>
    <xf numFmtId="0" fontId="3" fillId="4" borderId="6" xfId="0" applyFont="1" applyFill="1" applyBorder="1"/>
    <xf numFmtId="0" fontId="3" fillId="4" borderId="22" xfId="0" applyFont="1" applyFill="1" applyBorder="1"/>
    <xf numFmtId="0" fontId="3" fillId="4" borderId="28" xfId="0" applyFont="1" applyFill="1" applyBorder="1"/>
    <xf numFmtId="0" fontId="1" fillId="5" borderId="18" xfId="0" applyFont="1" applyFill="1" applyBorder="1" applyAlignment="1">
      <alignment vertical="center" wrapText="1"/>
    </xf>
    <xf numFmtId="0" fontId="7" fillId="4" borderId="33" xfId="0" applyFont="1" applyFill="1" applyBorder="1"/>
    <xf numFmtId="0" fontId="0" fillId="3" borderId="2" xfId="0" applyFill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right"/>
    </xf>
    <xf numFmtId="0" fontId="0" fillId="0" borderId="0" xfId="0" applyAlignment="1">
      <alignment vertical="center" wrapText="1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7" borderId="12" xfId="0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left" vertical="center"/>
    </xf>
    <xf numFmtId="164" fontId="0" fillId="0" borderId="0" xfId="0" applyNumberFormat="1"/>
    <xf numFmtId="0" fontId="11" fillId="0" borderId="0" xfId="0" applyFont="1" applyAlignment="1">
      <alignment horizontal="center" vertical="center"/>
    </xf>
    <xf numFmtId="164" fontId="1" fillId="7" borderId="12" xfId="0" applyNumberFormat="1" applyFont="1" applyFill="1" applyBorder="1" applyAlignment="1">
      <alignment vertical="center"/>
    </xf>
    <xf numFmtId="164" fontId="1" fillId="7" borderId="12" xfId="0" applyNumberFormat="1" applyFont="1" applyFill="1" applyBorder="1"/>
    <xf numFmtId="44" fontId="9" fillId="3" borderId="38" xfId="1" applyFont="1" applyFill="1" applyBorder="1" applyAlignment="1">
      <alignment horizontal="center" vertical="center"/>
    </xf>
    <xf numFmtId="44" fontId="8" fillId="8" borderId="29" xfId="0" applyNumberFormat="1" applyFont="1" applyFill="1" applyBorder="1" applyAlignment="1">
      <alignment vertical="center"/>
    </xf>
    <xf numFmtId="44" fontId="3" fillId="0" borderId="19" xfId="0" applyNumberFormat="1" applyFont="1" applyBorder="1" applyAlignment="1">
      <alignment vertical="center"/>
    </xf>
    <xf numFmtId="44" fontId="3" fillId="0" borderId="19" xfId="1" applyFont="1" applyFill="1" applyBorder="1" applyAlignment="1">
      <alignment vertical="center"/>
    </xf>
    <xf numFmtId="0" fontId="1" fillId="7" borderId="18" xfId="0" applyFont="1" applyFill="1" applyBorder="1" applyAlignment="1">
      <alignment vertical="center" wrapText="1"/>
    </xf>
    <xf numFmtId="0" fontId="1" fillId="7" borderId="32" xfId="0" applyFont="1" applyFill="1" applyBorder="1" applyAlignment="1">
      <alignment vertical="center" wrapText="1"/>
    </xf>
    <xf numFmtId="0" fontId="1" fillId="7" borderId="12" xfId="0" applyFont="1" applyFill="1" applyBorder="1" applyAlignment="1">
      <alignment vertical="center" wrapText="1"/>
    </xf>
    <xf numFmtId="0" fontId="1" fillId="9" borderId="2" xfId="0" applyFont="1" applyFill="1" applyBorder="1" applyAlignment="1">
      <alignment horizontal="center" vertical="center" wrapText="1"/>
    </xf>
    <xf numFmtId="164" fontId="1" fillId="10" borderId="12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2" fillId="0" borderId="0" xfId="0" applyFont="1" applyAlignment="1">
      <alignment vertical="center" wrapTex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horizontal="center" wrapText="1"/>
    </xf>
    <xf numFmtId="164" fontId="0" fillId="0" borderId="10" xfId="0" applyNumberFormat="1" applyBorder="1" applyAlignment="1">
      <alignment horizontal="right" vertical="center"/>
    </xf>
    <xf numFmtId="166" fontId="0" fillId="0" borderId="10" xfId="0" applyNumberFormat="1" applyBorder="1" applyAlignment="1">
      <alignment horizontal="right" vertical="center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wrapText="1"/>
    </xf>
    <xf numFmtId="164" fontId="0" fillId="0" borderId="10" xfId="0" applyNumberFormat="1" applyBorder="1" applyAlignment="1">
      <alignment horizontal="center" vertical="center"/>
    </xf>
    <xf numFmtId="164" fontId="1" fillId="8" borderId="11" xfId="0" applyNumberFormat="1" applyFont="1" applyFill="1" applyBorder="1" applyAlignment="1">
      <alignment horizontal="right" vertical="center"/>
    </xf>
    <xf numFmtId="0" fontId="0" fillId="0" borderId="35" xfId="0" applyBorder="1" applyAlignment="1">
      <alignment horizontal="left" vertical="center"/>
    </xf>
    <xf numFmtId="0" fontId="0" fillId="0" borderId="35" xfId="0" applyBorder="1" applyAlignment="1">
      <alignment horizontal="center" wrapText="1"/>
    </xf>
    <xf numFmtId="164" fontId="0" fillId="0" borderId="35" xfId="0" applyNumberFormat="1" applyBorder="1" applyAlignment="1">
      <alignment horizontal="right" vertical="center"/>
    </xf>
    <xf numFmtId="166" fontId="0" fillId="0" borderId="35" xfId="0" applyNumberFormat="1" applyBorder="1" applyAlignment="1">
      <alignment horizontal="right" vertical="center"/>
    </xf>
    <xf numFmtId="164" fontId="1" fillId="8" borderId="31" xfId="0" applyNumberFormat="1" applyFont="1" applyFill="1" applyBorder="1" applyAlignment="1">
      <alignment horizontal="right" vertical="center"/>
    </xf>
    <xf numFmtId="0" fontId="0" fillId="0" borderId="35" xfId="0" applyBorder="1" applyAlignment="1">
      <alignment horizontal="left" vertical="center" wrapText="1"/>
    </xf>
    <xf numFmtId="0" fontId="0" fillId="0" borderId="35" xfId="0" applyBorder="1" applyAlignment="1">
      <alignment wrapText="1"/>
    </xf>
    <xf numFmtId="164" fontId="0" fillId="0" borderId="35" xfId="0" applyNumberForma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wrapText="1"/>
    </xf>
    <xf numFmtId="164" fontId="0" fillId="0" borderId="4" xfId="0" applyNumberFormat="1" applyBorder="1" applyAlignment="1">
      <alignment horizontal="right" vertical="center"/>
    </xf>
    <xf numFmtId="166" fontId="0" fillId="0" borderId="4" xfId="0" applyNumberFormat="1" applyBorder="1" applyAlignment="1">
      <alignment horizontal="right" vertical="center"/>
    </xf>
    <xf numFmtId="164" fontId="1" fillId="8" borderId="5" xfId="0" applyNumberFormat="1" applyFont="1" applyFill="1" applyBorder="1" applyAlignment="1">
      <alignment horizontal="right" vertical="center"/>
    </xf>
    <xf numFmtId="164" fontId="1" fillId="7" borderId="39" xfId="0" applyNumberFormat="1" applyFont="1" applyFill="1" applyBorder="1"/>
    <xf numFmtId="0" fontId="0" fillId="0" borderId="4" xfId="0" applyBorder="1" applyAlignment="1">
      <alignment wrapText="1"/>
    </xf>
    <xf numFmtId="166" fontId="1" fillId="8" borderId="5" xfId="0" applyNumberFormat="1" applyFont="1" applyFill="1" applyBorder="1" applyAlignment="1">
      <alignment horizontal="right" vertical="center"/>
    </xf>
    <xf numFmtId="16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9" borderId="1" xfId="0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left" vertical="center" wrapText="1"/>
    </xf>
    <xf numFmtId="0" fontId="0" fillId="9" borderId="2" xfId="0" applyFill="1" applyBorder="1" applyAlignment="1">
      <alignment horizontal="center"/>
    </xf>
    <xf numFmtId="0" fontId="0" fillId="9" borderId="2" xfId="0" applyFill="1" applyBorder="1" applyAlignment="1">
      <alignment wrapText="1"/>
    </xf>
    <xf numFmtId="0" fontId="1" fillId="9" borderId="3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left" vertical="center"/>
    </xf>
    <xf numFmtId="0" fontId="1" fillId="4" borderId="2" xfId="0" applyFont="1" applyFill="1" applyBorder="1"/>
    <xf numFmtId="0" fontId="0" fillId="8" borderId="2" xfId="0" applyFill="1" applyBorder="1" applyAlignment="1">
      <alignment horizontal="left" vertical="center"/>
    </xf>
    <xf numFmtId="0" fontId="0" fillId="0" borderId="2" xfId="0" applyBorder="1" applyAlignment="1">
      <alignment wrapText="1"/>
    </xf>
    <xf numFmtId="164" fontId="0" fillId="0" borderId="2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right" vertical="center"/>
    </xf>
    <xf numFmtId="164" fontId="1" fillId="8" borderId="3" xfId="0" applyNumberFormat="1" applyFont="1" applyFill="1" applyBorder="1" applyAlignment="1">
      <alignment horizontal="right" vertical="center"/>
    </xf>
    <xf numFmtId="0" fontId="7" fillId="4" borderId="2" xfId="0" applyFont="1" applyFill="1" applyBorder="1"/>
    <xf numFmtId="0" fontId="0" fillId="7" borderId="1" xfId="0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1" fillId="7" borderId="3" xfId="0" applyFont="1" applyFill="1" applyBorder="1" applyAlignment="1">
      <alignment vertical="center" wrapText="1"/>
    </xf>
    <xf numFmtId="164" fontId="1" fillId="11" borderId="12" xfId="0" applyNumberFormat="1" applyFont="1" applyFill="1" applyBorder="1"/>
    <xf numFmtId="0" fontId="1" fillId="5" borderId="1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5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 vertical="center" textRotation="255"/>
    </xf>
    <xf numFmtId="0" fontId="1" fillId="4" borderId="16" xfId="0" applyFont="1" applyFill="1" applyBorder="1" applyAlignment="1">
      <alignment horizontal="center" vertical="center" textRotation="255"/>
    </xf>
    <xf numFmtId="0" fontId="1" fillId="4" borderId="17" xfId="0" applyFont="1" applyFill="1" applyBorder="1" applyAlignment="1">
      <alignment horizontal="center" vertical="center" textRotation="255"/>
    </xf>
    <xf numFmtId="0" fontId="1" fillId="4" borderId="26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7" fillId="8" borderId="33" xfId="0" applyFont="1" applyFill="1" applyBorder="1" applyAlignment="1">
      <alignment horizontal="center"/>
    </xf>
    <xf numFmtId="0" fontId="7" fillId="8" borderId="34" xfId="0" applyFont="1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7" fillId="8" borderId="2" xfId="0" applyFont="1" applyFill="1" applyBorder="1" applyAlignment="1">
      <alignment horizontal="center"/>
    </xf>
    <xf numFmtId="0" fontId="7" fillId="8" borderId="3" xfId="0" applyFont="1" applyFill="1" applyBorder="1" applyAlignment="1">
      <alignment horizontal="center"/>
    </xf>
  </cellXfs>
  <cellStyles count="3">
    <cellStyle name="Excel Built-in Normal" xfId="2" xr:uid="{00000000-0005-0000-0000-000000000000}"/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ECFFB7"/>
      <color rgb="FFDCFF79"/>
      <color rgb="FFCCFF3B"/>
      <color rgb="FFF4FFD5"/>
      <color rgb="FFFBFFEF"/>
      <color rgb="FF9AD000"/>
      <color rgb="FFE8AC16"/>
      <color rgb="FFBBF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workbookViewId="0">
      <selection activeCell="B28" sqref="A1:D28"/>
    </sheetView>
  </sheetViews>
  <sheetFormatPr defaultRowHeight="15" x14ac:dyDescent="0.25"/>
  <cols>
    <col min="1" max="1" width="3.42578125" customWidth="1"/>
    <col min="2" max="2" width="4.28515625" customWidth="1"/>
    <col min="3" max="3" width="51.28515625" customWidth="1"/>
    <col min="4" max="4" width="5.85546875" customWidth="1"/>
  </cols>
  <sheetData>
    <row r="1" spans="1:4" ht="30.75" thickBot="1" x14ac:dyDescent="0.3">
      <c r="A1" s="22"/>
      <c r="B1" s="20" t="s">
        <v>0</v>
      </c>
      <c r="C1" s="21" t="s">
        <v>33</v>
      </c>
      <c r="D1" s="21" t="s">
        <v>6</v>
      </c>
    </row>
    <row r="2" spans="1:4" ht="15" customHeight="1" x14ac:dyDescent="0.25">
      <c r="A2" s="111" t="s">
        <v>1</v>
      </c>
      <c r="B2" s="114" t="s">
        <v>54</v>
      </c>
      <c r="C2" s="115"/>
      <c r="D2" s="115"/>
    </row>
    <row r="3" spans="1:4" hidden="1" x14ac:dyDescent="0.25">
      <c r="A3" s="112"/>
      <c r="B3" s="2">
        <v>1</v>
      </c>
      <c r="C3" s="1" t="s">
        <v>3</v>
      </c>
      <c r="D3" s="4">
        <f>5*15+8</f>
        <v>83</v>
      </c>
    </row>
    <row r="4" spans="1:4" hidden="1" x14ac:dyDescent="0.25">
      <c r="A4" s="112"/>
      <c r="B4" s="3">
        <v>2</v>
      </c>
      <c r="C4" s="7" t="s">
        <v>2</v>
      </c>
      <c r="D4" s="5">
        <f>5*30+16</f>
        <v>166</v>
      </c>
    </row>
    <row r="5" spans="1:4" x14ac:dyDescent="0.25">
      <c r="A5" s="112"/>
      <c r="B5" s="24">
        <v>1</v>
      </c>
      <c r="C5" s="7" t="s">
        <v>4</v>
      </c>
      <c r="D5" s="5">
        <v>2</v>
      </c>
    </row>
    <row r="6" spans="1:4" x14ac:dyDescent="0.25">
      <c r="A6" s="112"/>
      <c r="B6" s="24">
        <v>2</v>
      </c>
      <c r="C6" s="7" t="s">
        <v>5</v>
      </c>
      <c r="D6" s="5">
        <v>2</v>
      </c>
    </row>
    <row r="7" spans="1:4" x14ac:dyDescent="0.25">
      <c r="A7" s="112"/>
      <c r="B7" s="24">
        <v>3</v>
      </c>
      <c r="C7" s="7" t="s">
        <v>44</v>
      </c>
      <c r="D7" s="5">
        <v>24</v>
      </c>
    </row>
    <row r="8" spans="1:4" x14ac:dyDescent="0.25">
      <c r="A8" s="112"/>
      <c r="B8" s="24">
        <v>4</v>
      </c>
      <c r="C8" s="7" t="s">
        <v>53</v>
      </c>
      <c r="D8" s="5">
        <v>12</v>
      </c>
    </row>
    <row r="9" spans="1:4" x14ac:dyDescent="0.25">
      <c r="A9" s="112"/>
      <c r="B9" s="24">
        <v>5</v>
      </c>
      <c r="C9" s="7" t="s">
        <v>7</v>
      </c>
      <c r="D9" s="5">
        <v>2</v>
      </c>
    </row>
    <row r="10" spans="1:4" ht="15.75" thickBot="1" x14ac:dyDescent="0.3">
      <c r="A10" s="112"/>
      <c r="B10" s="24">
        <v>6</v>
      </c>
      <c r="C10" s="8" t="s">
        <v>8</v>
      </c>
      <c r="D10" s="6">
        <v>7</v>
      </c>
    </row>
    <row r="11" spans="1:4" ht="15.75" thickBot="1" x14ac:dyDescent="0.3">
      <c r="A11" s="112"/>
      <c r="B11" s="108" t="s">
        <v>42</v>
      </c>
      <c r="C11" s="109"/>
      <c r="D11" s="110"/>
    </row>
    <row r="12" spans="1:4" x14ac:dyDescent="0.25">
      <c r="A12" s="112"/>
      <c r="B12" s="26">
        <v>6</v>
      </c>
      <c r="C12" s="7" t="s">
        <v>37</v>
      </c>
      <c r="D12" s="4">
        <v>1</v>
      </c>
    </row>
    <row r="13" spans="1:4" x14ac:dyDescent="0.25">
      <c r="A13" s="112"/>
      <c r="B13" s="24">
        <v>7</v>
      </c>
      <c r="C13" s="7" t="s">
        <v>43</v>
      </c>
      <c r="D13" s="5">
        <v>1</v>
      </c>
    </row>
    <row r="14" spans="1:4" ht="15.75" thickBot="1" x14ac:dyDescent="0.3">
      <c r="A14" s="112"/>
      <c r="B14" s="24">
        <v>8</v>
      </c>
      <c r="C14" s="8" t="s">
        <v>38</v>
      </c>
      <c r="D14" s="5">
        <v>6</v>
      </c>
    </row>
    <row r="15" spans="1:4" x14ac:dyDescent="0.25">
      <c r="A15" s="112"/>
      <c r="B15" s="24">
        <v>9</v>
      </c>
      <c r="C15" s="19" t="s">
        <v>44</v>
      </c>
      <c r="D15" s="5">
        <v>3</v>
      </c>
    </row>
    <row r="16" spans="1:4" ht="15.75" thickBot="1" x14ac:dyDescent="0.3">
      <c r="A16" s="113"/>
      <c r="B16" s="108" t="s">
        <v>39</v>
      </c>
      <c r="C16" s="109"/>
      <c r="D16" s="109"/>
    </row>
    <row r="17" spans="1:4" x14ac:dyDescent="0.25">
      <c r="A17" s="112"/>
      <c r="B17" s="26">
        <v>10</v>
      </c>
      <c r="C17" s="1" t="s">
        <v>31</v>
      </c>
      <c r="D17" s="4">
        <v>24</v>
      </c>
    </row>
    <row r="18" spans="1:4" x14ac:dyDescent="0.25">
      <c r="A18" s="112"/>
      <c r="B18" s="24">
        <v>11</v>
      </c>
      <c r="C18" s="7" t="s">
        <v>32</v>
      </c>
      <c r="D18" s="5">
        <v>24</v>
      </c>
    </row>
    <row r="19" spans="1:4" x14ac:dyDescent="0.25">
      <c r="A19" s="112"/>
      <c r="B19" s="24">
        <v>12</v>
      </c>
      <c r="C19" s="7" t="s">
        <v>4</v>
      </c>
      <c r="D19" s="5">
        <v>2</v>
      </c>
    </row>
    <row r="20" spans="1:4" x14ac:dyDescent="0.25">
      <c r="A20" s="112"/>
      <c r="B20" s="24">
        <v>13</v>
      </c>
      <c r="C20" s="7" t="s">
        <v>5</v>
      </c>
      <c r="D20" s="5">
        <v>2</v>
      </c>
    </row>
    <row r="21" spans="1:4" x14ac:dyDescent="0.25">
      <c r="A21" s="112"/>
      <c r="B21" s="24">
        <v>14</v>
      </c>
      <c r="C21" s="7" t="s">
        <v>7</v>
      </c>
      <c r="D21" s="5">
        <v>2</v>
      </c>
    </row>
    <row r="22" spans="1:4" ht="15.75" thickBot="1" x14ac:dyDescent="0.3">
      <c r="A22" s="112"/>
      <c r="B22" s="25">
        <v>15</v>
      </c>
      <c r="C22" s="8" t="s">
        <v>40</v>
      </c>
      <c r="D22" s="6">
        <v>23</v>
      </c>
    </row>
    <row r="23" spans="1:4" ht="15.75" thickBot="1" x14ac:dyDescent="0.3">
      <c r="A23" s="113"/>
      <c r="B23" s="108" t="s">
        <v>41</v>
      </c>
      <c r="C23" s="109"/>
      <c r="D23" s="109"/>
    </row>
    <row r="24" spans="1:4" x14ac:dyDescent="0.25">
      <c r="A24" s="112"/>
      <c r="B24" s="26">
        <v>16</v>
      </c>
      <c r="C24" s="1" t="s">
        <v>44</v>
      </c>
      <c r="D24" s="4">
        <v>12</v>
      </c>
    </row>
    <row r="25" spans="1:4" x14ac:dyDescent="0.25">
      <c r="A25" s="112"/>
      <c r="B25" s="27">
        <v>17</v>
      </c>
      <c r="C25" s="17" t="s">
        <v>45</v>
      </c>
      <c r="D25" s="18">
        <v>1</v>
      </c>
    </row>
    <row r="26" spans="1:4" x14ac:dyDescent="0.25">
      <c r="A26" s="112"/>
      <c r="B26" s="27">
        <v>18</v>
      </c>
      <c r="C26" s="17" t="s">
        <v>46</v>
      </c>
      <c r="D26" s="18">
        <v>1</v>
      </c>
    </row>
    <row r="27" spans="1:4" ht="15.75" thickBot="1" x14ac:dyDescent="0.3">
      <c r="A27" s="112"/>
      <c r="B27" s="25">
        <v>19</v>
      </c>
      <c r="C27" s="7" t="s">
        <v>36</v>
      </c>
      <c r="D27" s="6">
        <v>1</v>
      </c>
    </row>
    <row r="28" spans="1:4" ht="5.45" customHeight="1" thickBot="1" x14ac:dyDescent="0.3">
      <c r="A28" s="23"/>
      <c r="B28" s="106"/>
      <c r="C28" s="107"/>
      <c r="D28" s="107"/>
    </row>
    <row r="30" spans="1:4" x14ac:dyDescent="0.25">
      <c r="C30" t="s">
        <v>47</v>
      </c>
    </row>
    <row r="31" spans="1:4" x14ac:dyDescent="0.25">
      <c r="C31" t="s">
        <v>48</v>
      </c>
    </row>
  </sheetData>
  <mergeCells count="6">
    <mergeCell ref="B28:D28"/>
    <mergeCell ref="B11:D11"/>
    <mergeCell ref="A2:A27"/>
    <mergeCell ref="B2:D2"/>
    <mergeCell ref="B16:D16"/>
    <mergeCell ref="B23:D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18"/>
  <sheetViews>
    <sheetView tabSelected="1" topLeftCell="A97" zoomScale="85" zoomScaleNormal="85" workbookViewId="0">
      <selection activeCell="O9" sqref="O9"/>
    </sheetView>
  </sheetViews>
  <sheetFormatPr defaultRowHeight="15" x14ac:dyDescent="0.25"/>
  <cols>
    <col min="1" max="1" width="6.42578125" style="12" customWidth="1"/>
    <col min="2" max="2" width="69.42578125" style="14" customWidth="1"/>
    <col min="3" max="3" width="7.5703125" hidden="1" customWidth="1"/>
    <col min="4" max="4" width="20.140625" hidden="1" customWidth="1"/>
    <col min="5" max="5" width="8.140625" hidden="1" customWidth="1"/>
    <col min="6" max="6" width="8.85546875" hidden="1" customWidth="1"/>
    <col min="7" max="8" width="16.28515625" style="12" customWidth="1"/>
    <col min="9" max="9" width="16.28515625" style="13" customWidth="1"/>
    <col min="10" max="10" width="1.7109375" customWidth="1"/>
    <col min="11" max="11" width="15.85546875" style="10" customWidth="1"/>
    <col min="12" max="12" width="10.42578125" bestFit="1" customWidth="1"/>
    <col min="13" max="13" width="15.140625" bestFit="1" customWidth="1"/>
    <col min="14" max="14" width="10.42578125" bestFit="1" customWidth="1"/>
  </cols>
  <sheetData>
    <row r="1" spans="1:11" ht="53.25" customHeight="1" x14ac:dyDescent="0.25">
      <c r="A1" s="118" t="s">
        <v>237</v>
      </c>
      <c r="B1" s="118"/>
      <c r="C1" s="118"/>
      <c r="D1" s="118"/>
      <c r="E1" s="118"/>
      <c r="F1" s="118"/>
      <c r="G1" s="118"/>
      <c r="H1" s="118"/>
      <c r="I1" s="118"/>
      <c r="J1" s="60"/>
      <c r="K1" s="60"/>
    </row>
    <row r="2" spans="1:11" ht="96.75" customHeight="1" x14ac:dyDescent="0.25">
      <c r="A2" s="119" t="s">
        <v>217</v>
      </c>
      <c r="B2" s="119"/>
      <c r="C2" s="119"/>
      <c r="D2" s="119"/>
      <c r="E2" s="119"/>
      <c r="F2" s="119"/>
      <c r="G2" s="119"/>
      <c r="H2" s="119"/>
      <c r="I2" s="119"/>
      <c r="J2" s="45"/>
      <c r="K2" s="45"/>
    </row>
    <row r="3" spans="1:11" ht="67.900000000000006" customHeight="1" thickBot="1" x14ac:dyDescent="0.3">
      <c r="A3" s="119"/>
      <c r="B3" s="119"/>
      <c r="C3" s="119"/>
      <c r="D3" s="119"/>
      <c r="E3" s="119"/>
      <c r="F3" s="119"/>
      <c r="G3" s="119"/>
      <c r="H3" s="119"/>
      <c r="I3" s="119"/>
      <c r="J3" s="45"/>
      <c r="K3" s="45"/>
    </row>
    <row r="4" spans="1:11" ht="19.899999999999999" customHeight="1" thickBot="1" x14ac:dyDescent="0.3">
      <c r="K4" s="46" t="s">
        <v>10</v>
      </c>
    </row>
    <row r="5" spans="1:11" ht="25.9" customHeight="1" thickBot="1" x14ac:dyDescent="0.3">
      <c r="A5" s="87"/>
      <c r="B5" s="88" t="s">
        <v>62</v>
      </c>
      <c r="C5" s="126"/>
      <c r="D5" s="126"/>
      <c r="E5" s="89"/>
      <c r="F5" s="90"/>
      <c r="G5" s="55" t="s">
        <v>60</v>
      </c>
      <c r="H5" s="55" t="s">
        <v>11</v>
      </c>
      <c r="I5" s="91" t="s">
        <v>61</v>
      </c>
      <c r="K5" s="56">
        <f>K6+K14+K66</f>
        <v>0</v>
      </c>
    </row>
    <row r="6" spans="1:11" ht="15.75" thickBot="1" x14ac:dyDescent="0.3">
      <c r="A6" s="92" t="s">
        <v>65</v>
      </c>
      <c r="B6" s="93" t="s">
        <v>206</v>
      </c>
      <c r="C6" s="94"/>
      <c r="D6" s="94"/>
      <c r="E6" s="94"/>
      <c r="F6" s="94"/>
      <c r="G6" s="116"/>
      <c r="H6" s="116"/>
      <c r="I6" s="117"/>
      <c r="K6" s="105">
        <f>SUM(I7:I13)</f>
        <v>0</v>
      </c>
    </row>
    <row r="7" spans="1:11" x14ac:dyDescent="0.25">
      <c r="A7" s="39" t="s">
        <v>9</v>
      </c>
      <c r="B7" s="77" t="s">
        <v>227</v>
      </c>
      <c r="C7" s="78"/>
      <c r="D7" s="78"/>
      <c r="E7" s="78"/>
      <c r="F7" s="78"/>
      <c r="G7" s="79"/>
      <c r="H7" s="80">
        <f>G7*0.23</f>
        <v>0</v>
      </c>
      <c r="I7" s="81">
        <f t="shared" ref="I7:I13" si="0">G7+H7</f>
        <v>0</v>
      </c>
    </row>
    <row r="8" spans="1:11" x14ac:dyDescent="0.25">
      <c r="A8" s="57" t="s">
        <v>66</v>
      </c>
      <c r="B8" s="61" t="s">
        <v>34</v>
      </c>
      <c r="C8" s="62"/>
      <c r="D8" s="62"/>
      <c r="E8" s="62"/>
      <c r="F8" s="62"/>
      <c r="G8" s="63"/>
      <c r="H8" s="64">
        <f t="shared" ref="H8:H13" si="1">G8*0.23</f>
        <v>0</v>
      </c>
      <c r="I8" s="68">
        <f t="shared" si="0"/>
        <v>0</v>
      </c>
    </row>
    <row r="9" spans="1:11" x14ac:dyDescent="0.25">
      <c r="A9" s="57" t="s">
        <v>67</v>
      </c>
      <c r="B9" s="61" t="s">
        <v>218</v>
      </c>
      <c r="C9" s="62"/>
      <c r="D9" s="62"/>
      <c r="E9" s="62"/>
      <c r="F9" s="62"/>
      <c r="G9" s="63"/>
      <c r="H9" s="64">
        <f>G9*0.23</f>
        <v>0</v>
      </c>
      <c r="I9" s="68">
        <f>G9+H9</f>
        <v>0</v>
      </c>
    </row>
    <row r="10" spans="1:11" x14ac:dyDescent="0.25">
      <c r="A10" s="57" t="s">
        <v>68</v>
      </c>
      <c r="B10" s="61" t="s">
        <v>35</v>
      </c>
      <c r="C10" s="62"/>
      <c r="D10" s="62"/>
      <c r="E10" s="62"/>
      <c r="F10" s="62"/>
      <c r="G10" s="63"/>
      <c r="H10" s="64">
        <f>G10*0.23</f>
        <v>0</v>
      </c>
      <c r="I10" s="68">
        <f>G10+H10</f>
        <v>0</v>
      </c>
    </row>
    <row r="11" spans="1:11" ht="75" x14ac:dyDescent="0.25">
      <c r="A11" s="57" t="s">
        <v>69</v>
      </c>
      <c r="B11" s="61" t="s">
        <v>211</v>
      </c>
      <c r="C11" s="62"/>
      <c r="D11" s="62"/>
      <c r="E11" s="62"/>
      <c r="F11" s="62"/>
      <c r="G11" s="63"/>
      <c r="H11" s="64">
        <f t="shared" si="1"/>
        <v>0</v>
      </c>
      <c r="I11" s="68">
        <f t="shared" si="0"/>
        <v>0</v>
      </c>
    </row>
    <row r="12" spans="1:11" x14ac:dyDescent="0.25">
      <c r="A12" s="57" t="s">
        <v>70</v>
      </c>
      <c r="B12" s="61" t="s">
        <v>212</v>
      </c>
      <c r="C12" s="62"/>
      <c r="D12" s="62"/>
      <c r="E12" s="62"/>
      <c r="F12" s="62"/>
      <c r="G12" s="63"/>
      <c r="H12" s="64">
        <f t="shared" si="1"/>
        <v>0</v>
      </c>
      <c r="I12" s="68">
        <f t="shared" si="0"/>
        <v>0</v>
      </c>
    </row>
    <row r="13" spans="1:11" ht="15.75" thickBot="1" x14ac:dyDescent="0.3">
      <c r="A13" s="38" t="s">
        <v>71</v>
      </c>
      <c r="B13" s="69" t="s">
        <v>75</v>
      </c>
      <c r="C13" s="70"/>
      <c r="D13" s="70"/>
      <c r="E13" s="70"/>
      <c r="F13" s="70"/>
      <c r="G13" s="71"/>
      <c r="H13" s="72">
        <f t="shared" si="1"/>
        <v>0</v>
      </c>
      <c r="I13" s="73">
        <f t="shared" si="0"/>
        <v>0</v>
      </c>
    </row>
    <row r="14" spans="1:11" ht="15.75" thickBot="1" x14ac:dyDescent="0.3">
      <c r="A14" s="92" t="s">
        <v>73</v>
      </c>
      <c r="B14" s="93" t="s">
        <v>72</v>
      </c>
      <c r="C14" s="94"/>
      <c r="D14" s="94"/>
      <c r="E14" s="94"/>
      <c r="F14" s="94"/>
      <c r="G14" s="58"/>
      <c r="H14" s="58"/>
      <c r="I14" s="59"/>
      <c r="K14" s="105">
        <f>K15+K17+K33+K39+K56</f>
        <v>0</v>
      </c>
    </row>
    <row r="15" spans="1:11" ht="15.75" thickBot="1" x14ac:dyDescent="0.3">
      <c r="A15" s="92" t="s">
        <v>12</v>
      </c>
      <c r="B15" s="95" t="s">
        <v>74</v>
      </c>
      <c r="C15" s="94"/>
      <c r="D15" s="94"/>
      <c r="E15" s="94"/>
      <c r="F15" s="94"/>
      <c r="G15" s="116"/>
      <c r="H15" s="116"/>
      <c r="I15" s="117"/>
      <c r="K15" s="82">
        <f>SUM(I16:I16)</f>
        <v>0</v>
      </c>
    </row>
    <row r="16" spans="1:11" ht="15.75" thickBot="1" x14ac:dyDescent="0.3">
      <c r="A16" s="39" t="s">
        <v>13</v>
      </c>
      <c r="B16" s="77" t="s">
        <v>56</v>
      </c>
      <c r="C16" s="83"/>
      <c r="D16" s="83"/>
      <c r="E16" s="83"/>
      <c r="F16" s="83"/>
      <c r="G16" s="80"/>
      <c r="H16" s="80">
        <f>G16*0.23</f>
        <v>0</v>
      </c>
      <c r="I16" s="84">
        <f>G16+H16</f>
        <v>0</v>
      </c>
    </row>
    <row r="17" spans="1:11" ht="15.75" thickBot="1" x14ac:dyDescent="0.3">
      <c r="A17" s="92" t="s">
        <v>89</v>
      </c>
      <c r="B17" s="93" t="s">
        <v>79</v>
      </c>
      <c r="C17" s="94"/>
      <c r="D17" s="94"/>
      <c r="E17" s="94"/>
      <c r="F17" s="94"/>
      <c r="G17" s="116"/>
      <c r="H17" s="116"/>
      <c r="I17" s="117"/>
      <c r="K17" s="47">
        <f>SUM(I18:I32)</f>
        <v>0</v>
      </c>
    </row>
    <row r="18" spans="1:11" x14ac:dyDescent="0.25">
      <c r="A18" s="39" t="s">
        <v>90</v>
      </c>
      <c r="B18" s="77" t="s">
        <v>76</v>
      </c>
      <c r="C18" s="83"/>
      <c r="D18" s="83"/>
      <c r="E18" s="83"/>
      <c r="F18" s="83"/>
      <c r="G18" s="85"/>
      <c r="H18" s="80">
        <f>G18*0.23</f>
        <v>0</v>
      </c>
      <c r="I18" s="81">
        <f>G18+H18</f>
        <v>0</v>
      </c>
      <c r="K18" s="11"/>
    </row>
    <row r="19" spans="1:11" x14ac:dyDescent="0.25">
      <c r="A19" s="57" t="s">
        <v>91</v>
      </c>
      <c r="B19" s="61" t="s">
        <v>77</v>
      </c>
      <c r="C19" s="66"/>
      <c r="D19" s="66"/>
      <c r="E19" s="66"/>
      <c r="F19" s="66"/>
      <c r="G19" s="67"/>
      <c r="H19" s="64">
        <f>G19*0.23</f>
        <v>0</v>
      </c>
      <c r="I19" s="68">
        <f>G19+H19</f>
        <v>0</v>
      </c>
    </row>
    <row r="20" spans="1:11" x14ac:dyDescent="0.25">
      <c r="A20" s="57" t="s">
        <v>92</v>
      </c>
      <c r="B20" s="61" t="s">
        <v>207</v>
      </c>
      <c r="C20" s="66"/>
      <c r="D20" s="66"/>
      <c r="E20" s="66"/>
      <c r="F20" s="66"/>
      <c r="G20" s="67"/>
      <c r="H20" s="64">
        <f t="shared" ref="H20:H32" si="2">G20*0.23</f>
        <v>0</v>
      </c>
      <c r="I20" s="68">
        <f t="shared" ref="I20:I32" si="3">G20+H20</f>
        <v>0</v>
      </c>
    </row>
    <row r="21" spans="1:11" x14ac:dyDescent="0.25">
      <c r="A21" s="57" t="s">
        <v>93</v>
      </c>
      <c r="B21" s="61" t="s">
        <v>78</v>
      </c>
      <c r="C21" s="66"/>
      <c r="D21" s="66"/>
      <c r="E21" s="66"/>
      <c r="F21" s="66"/>
      <c r="G21" s="67"/>
      <c r="H21" s="64">
        <f t="shared" si="2"/>
        <v>0</v>
      </c>
      <c r="I21" s="68">
        <f t="shared" si="3"/>
        <v>0</v>
      </c>
    </row>
    <row r="22" spans="1:11" x14ac:dyDescent="0.25">
      <c r="A22" s="57" t="s">
        <v>94</v>
      </c>
      <c r="B22" s="61" t="s">
        <v>80</v>
      </c>
      <c r="C22" s="66"/>
      <c r="D22" s="66"/>
      <c r="E22" s="66"/>
      <c r="F22" s="66"/>
      <c r="G22" s="67"/>
      <c r="H22" s="64">
        <f t="shared" si="2"/>
        <v>0</v>
      </c>
      <c r="I22" s="68">
        <f t="shared" si="3"/>
        <v>0</v>
      </c>
    </row>
    <row r="23" spans="1:11" x14ac:dyDescent="0.25">
      <c r="A23" s="57" t="s">
        <v>95</v>
      </c>
      <c r="B23" s="61" t="s">
        <v>233</v>
      </c>
      <c r="C23" s="66"/>
      <c r="D23" s="66"/>
      <c r="E23" s="66"/>
      <c r="F23" s="66"/>
      <c r="G23" s="67"/>
      <c r="H23" s="64">
        <f t="shared" si="2"/>
        <v>0</v>
      </c>
      <c r="I23" s="68">
        <f t="shared" si="3"/>
        <v>0</v>
      </c>
    </row>
    <row r="24" spans="1:11" x14ac:dyDescent="0.25">
      <c r="A24" s="57" t="s">
        <v>96</v>
      </c>
      <c r="B24" s="61" t="s">
        <v>81</v>
      </c>
      <c r="C24" s="66"/>
      <c r="D24" s="66"/>
      <c r="E24" s="66"/>
      <c r="F24" s="66"/>
      <c r="G24" s="67"/>
      <c r="H24" s="64">
        <f t="shared" si="2"/>
        <v>0</v>
      </c>
      <c r="I24" s="68">
        <f t="shared" si="3"/>
        <v>0</v>
      </c>
    </row>
    <row r="25" spans="1:11" x14ac:dyDescent="0.25">
      <c r="A25" s="57" t="s">
        <v>97</v>
      </c>
      <c r="B25" s="61" t="s">
        <v>213</v>
      </c>
      <c r="C25" s="66"/>
      <c r="D25" s="66"/>
      <c r="E25" s="66"/>
      <c r="F25" s="66"/>
      <c r="G25" s="67"/>
      <c r="H25" s="64">
        <f t="shared" si="2"/>
        <v>0</v>
      </c>
      <c r="I25" s="68">
        <f t="shared" si="3"/>
        <v>0</v>
      </c>
    </row>
    <row r="26" spans="1:11" x14ac:dyDescent="0.25">
      <c r="A26" s="57" t="s">
        <v>98</v>
      </c>
      <c r="B26" s="61" t="s">
        <v>82</v>
      </c>
      <c r="C26" s="66"/>
      <c r="D26" s="66"/>
      <c r="E26" s="66"/>
      <c r="F26" s="66"/>
      <c r="G26" s="67"/>
      <c r="H26" s="64">
        <f t="shared" si="2"/>
        <v>0</v>
      </c>
      <c r="I26" s="68">
        <f t="shared" si="3"/>
        <v>0</v>
      </c>
    </row>
    <row r="27" spans="1:11" x14ac:dyDescent="0.25">
      <c r="A27" s="57" t="s">
        <v>99</v>
      </c>
      <c r="B27" s="61" t="s">
        <v>83</v>
      </c>
      <c r="C27" s="66"/>
      <c r="D27" s="66"/>
      <c r="E27" s="66"/>
      <c r="F27" s="66"/>
      <c r="G27" s="67"/>
      <c r="H27" s="64">
        <f t="shared" si="2"/>
        <v>0</v>
      </c>
      <c r="I27" s="68">
        <f t="shared" si="3"/>
        <v>0</v>
      </c>
    </row>
    <row r="28" spans="1:11" x14ac:dyDescent="0.25">
      <c r="A28" s="57" t="s">
        <v>100</v>
      </c>
      <c r="B28" s="61" t="s">
        <v>84</v>
      </c>
      <c r="C28" s="66"/>
      <c r="D28" s="66"/>
      <c r="E28" s="66"/>
      <c r="F28" s="66"/>
      <c r="G28" s="67"/>
      <c r="H28" s="64">
        <f t="shared" si="2"/>
        <v>0</v>
      </c>
      <c r="I28" s="68">
        <f t="shared" si="3"/>
        <v>0</v>
      </c>
    </row>
    <row r="29" spans="1:11" x14ac:dyDescent="0.25">
      <c r="A29" s="57" t="s">
        <v>101</v>
      </c>
      <c r="B29" s="61" t="s">
        <v>219</v>
      </c>
      <c r="C29" s="66"/>
      <c r="D29" s="66"/>
      <c r="E29" s="66"/>
      <c r="F29" s="66"/>
      <c r="G29" s="67"/>
      <c r="H29" s="64">
        <f t="shared" si="2"/>
        <v>0</v>
      </c>
      <c r="I29" s="68">
        <f t="shared" si="3"/>
        <v>0</v>
      </c>
    </row>
    <row r="30" spans="1:11" x14ac:dyDescent="0.25">
      <c r="A30" s="57" t="s">
        <v>102</v>
      </c>
      <c r="B30" s="61" t="s">
        <v>208</v>
      </c>
      <c r="C30" s="66"/>
      <c r="D30" s="66"/>
      <c r="E30" s="66"/>
      <c r="F30" s="66"/>
      <c r="G30" s="67"/>
      <c r="H30" s="64">
        <f t="shared" si="2"/>
        <v>0</v>
      </c>
      <c r="I30" s="68">
        <f t="shared" si="3"/>
        <v>0</v>
      </c>
    </row>
    <row r="31" spans="1:11" x14ac:dyDescent="0.25">
      <c r="A31" s="57" t="s">
        <v>103</v>
      </c>
      <c r="B31" s="61" t="s">
        <v>85</v>
      </c>
      <c r="C31" s="66"/>
      <c r="D31" s="66"/>
      <c r="E31" s="66"/>
      <c r="F31" s="66"/>
      <c r="G31" s="67"/>
      <c r="H31" s="64">
        <f t="shared" si="2"/>
        <v>0</v>
      </c>
      <c r="I31" s="68">
        <f t="shared" si="3"/>
        <v>0</v>
      </c>
    </row>
    <row r="32" spans="1:11" ht="30.75" thickBot="1" x14ac:dyDescent="0.3">
      <c r="A32" s="38" t="s">
        <v>104</v>
      </c>
      <c r="B32" s="74" t="s">
        <v>209</v>
      </c>
      <c r="C32" s="75"/>
      <c r="D32" s="75"/>
      <c r="E32" s="75"/>
      <c r="F32" s="75"/>
      <c r="G32" s="76"/>
      <c r="H32" s="64">
        <f t="shared" si="2"/>
        <v>0</v>
      </c>
      <c r="I32" s="68">
        <f t="shared" si="3"/>
        <v>0</v>
      </c>
    </row>
    <row r="33" spans="1:11" ht="15.75" thickBot="1" x14ac:dyDescent="0.3">
      <c r="A33" s="92" t="s">
        <v>105</v>
      </c>
      <c r="B33" s="93" t="s">
        <v>86</v>
      </c>
      <c r="C33" s="96"/>
      <c r="D33" s="96"/>
      <c r="E33" s="96"/>
      <c r="F33" s="96"/>
      <c r="G33" s="97"/>
      <c r="H33" s="98"/>
      <c r="I33" s="99"/>
      <c r="K33" s="47">
        <f>SUM(I34:I38)</f>
        <v>0</v>
      </c>
    </row>
    <row r="34" spans="1:11" x14ac:dyDescent="0.25">
      <c r="A34" s="39" t="s">
        <v>106</v>
      </c>
      <c r="B34" s="77" t="s">
        <v>87</v>
      </c>
      <c r="C34" s="83"/>
      <c r="D34" s="83"/>
      <c r="E34" s="83"/>
      <c r="F34" s="83"/>
      <c r="G34" s="85"/>
      <c r="H34" s="64">
        <f t="shared" ref="H34:H38" si="4">G34*0.23</f>
        <v>0</v>
      </c>
      <c r="I34" s="68">
        <f t="shared" ref="I34:I38" si="5">G34+H34</f>
        <v>0</v>
      </c>
    </row>
    <row r="35" spans="1:11" x14ac:dyDescent="0.25">
      <c r="A35" s="57" t="s">
        <v>107</v>
      </c>
      <c r="B35" s="65" t="s">
        <v>88</v>
      </c>
      <c r="C35" s="66"/>
      <c r="D35" s="66"/>
      <c r="E35" s="66"/>
      <c r="F35" s="66"/>
      <c r="G35" s="67"/>
      <c r="H35" s="64">
        <f t="shared" si="4"/>
        <v>0</v>
      </c>
      <c r="I35" s="68">
        <f t="shared" si="5"/>
        <v>0</v>
      </c>
    </row>
    <row r="36" spans="1:11" x14ac:dyDescent="0.25">
      <c r="A36" s="57" t="s">
        <v>108</v>
      </c>
      <c r="B36" s="61" t="s">
        <v>210</v>
      </c>
      <c r="C36" s="66"/>
      <c r="D36" s="66"/>
      <c r="E36" s="66"/>
      <c r="F36" s="66"/>
      <c r="G36" s="67"/>
      <c r="H36" s="64">
        <f t="shared" si="4"/>
        <v>0</v>
      </c>
      <c r="I36" s="68">
        <f t="shared" si="5"/>
        <v>0</v>
      </c>
    </row>
    <row r="37" spans="1:11" x14ac:dyDescent="0.25">
      <c r="A37" s="57" t="s">
        <v>109</v>
      </c>
      <c r="B37" s="61" t="s">
        <v>220</v>
      </c>
      <c r="C37" s="66"/>
      <c r="D37" s="66"/>
      <c r="E37" s="66"/>
      <c r="F37" s="66"/>
      <c r="G37" s="67"/>
      <c r="H37" s="64">
        <f t="shared" si="4"/>
        <v>0</v>
      </c>
      <c r="I37" s="68">
        <f t="shared" si="5"/>
        <v>0</v>
      </c>
    </row>
    <row r="38" spans="1:11" ht="15.75" thickBot="1" x14ac:dyDescent="0.3">
      <c r="A38" s="38" t="s">
        <v>110</v>
      </c>
      <c r="B38" s="69" t="s">
        <v>221</v>
      </c>
      <c r="C38" s="75"/>
      <c r="D38" s="75"/>
      <c r="E38" s="75"/>
      <c r="F38" s="75"/>
      <c r="G38" s="76"/>
      <c r="H38" s="72">
        <f t="shared" si="4"/>
        <v>0</v>
      </c>
      <c r="I38" s="73">
        <f t="shared" si="5"/>
        <v>0</v>
      </c>
    </row>
    <row r="39" spans="1:11" ht="15.75" thickBot="1" x14ac:dyDescent="0.3">
      <c r="A39" s="92" t="s">
        <v>111</v>
      </c>
      <c r="B39" s="93" t="s">
        <v>112</v>
      </c>
      <c r="C39" s="94"/>
      <c r="D39" s="94"/>
      <c r="E39" s="94"/>
      <c r="F39" s="94"/>
      <c r="G39" s="116"/>
      <c r="H39" s="116"/>
      <c r="I39" s="117"/>
      <c r="K39" s="47">
        <f>SUM(I40:I55)</f>
        <v>0</v>
      </c>
    </row>
    <row r="40" spans="1:11" x14ac:dyDescent="0.25">
      <c r="A40" s="39" t="s">
        <v>113</v>
      </c>
      <c r="B40" s="86" t="s">
        <v>125</v>
      </c>
      <c r="C40" s="83"/>
      <c r="D40" s="83"/>
      <c r="E40" s="83"/>
      <c r="F40" s="83"/>
      <c r="G40" s="79"/>
      <c r="H40" s="80">
        <f>G40*0.23</f>
        <v>0</v>
      </c>
      <c r="I40" s="81">
        <f>G40+H40</f>
        <v>0</v>
      </c>
    </row>
    <row r="41" spans="1:11" ht="30" x14ac:dyDescent="0.25">
      <c r="A41" s="57" t="s">
        <v>114</v>
      </c>
      <c r="B41" s="61" t="s">
        <v>215</v>
      </c>
      <c r="C41" s="66"/>
      <c r="D41" s="66"/>
      <c r="E41" s="66"/>
      <c r="F41" s="66"/>
      <c r="G41" s="63"/>
      <c r="H41" s="64">
        <f>G41*0.23</f>
        <v>0</v>
      </c>
      <c r="I41" s="68">
        <f>G41+H41</f>
        <v>0</v>
      </c>
    </row>
    <row r="42" spans="1:11" ht="30" x14ac:dyDescent="0.25">
      <c r="A42" s="57" t="s">
        <v>115</v>
      </c>
      <c r="B42" s="61" t="s">
        <v>228</v>
      </c>
      <c r="C42" s="66"/>
      <c r="D42" s="66"/>
      <c r="E42" s="66"/>
      <c r="F42" s="66"/>
      <c r="G42" s="63"/>
      <c r="H42" s="64">
        <f t="shared" ref="H42:H55" si="6">G42*0.23</f>
        <v>0</v>
      </c>
      <c r="I42" s="68">
        <f t="shared" ref="I42:I55" si="7">G42+H42</f>
        <v>0</v>
      </c>
    </row>
    <row r="43" spans="1:11" x14ac:dyDescent="0.25">
      <c r="A43" s="57" t="s">
        <v>116</v>
      </c>
      <c r="B43" s="65" t="s">
        <v>126</v>
      </c>
      <c r="C43" s="66"/>
      <c r="D43" s="66"/>
      <c r="E43" s="66"/>
      <c r="F43" s="66"/>
      <c r="G43" s="63"/>
      <c r="H43" s="64">
        <f t="shared" si="6"/>
        <v>0</v>
      </c>
      <c r="I43" s="68">
        <f t="shared" si="7"/>
        <v>0</v>
      </c>
    </row>
    <row r="44" spans="1:11" x14ac:dyDescent="0.25">
      <c r="A44" s="57" t="s">
        <v>117</v>
      </c>
      <c r="B44" s="65" t="s">
        <v>195</v>
      </c>
      <c r="C44" s="66"/>
      <c r="D44" s="66"/>
      <c r="E44" s="66"/>
      <c r="F44" s="66"/>
      <c r="G44" s="63"/>
      <c r="H44" s="64">
        <f t="shared" si="6"/>
        <v>0</v>
      </c>
      <c r="I44" s="68">
        <f t="shared" si="7"/>
        <v>0</v>
      </c>
    </row>
    <row r="45" spans="1:11" x14ac:dyDescent="0.25">
      <c r="A45" s="57" t="s">
        <v>118</v>
      </c>
      <c r="B45" s="65" t="s">
        <v>127</v>
      </c>
      <c r="C45" s="66"/>
      <c r="D45" s="66"/>
      <c r="E45" s="66"/>
      <c r="F45" s="66"/>
      <c r="G45" s="63"/>
      <c r="H45" s="64">
        <f t="shared" si="6"/>
        <v>0</v>
      </c>
      <c r="I45" s="68">
        <f t="shared" si="7"/>
        <v>0</v>
      </c>
    </row>
    <row r="46" spans="1:11" x14ac:dyDescent="0.25">
      <c r="A46" s="57" t="s">
        <v>119</v>
      </c>
      <c r="B46" s="65" t="s">
        <v>128</v>
      </c>
      <c r="C46" s="66"/>
      <c r="D46" s="66"/>
      <c r="E46" s="66"/>
      <c r="F46" s="66"/>
      <c r="G46" s="63"/>
      <c r="H46" s="64">
        <f t="shared" si="6"/>
        <v>0</v>
      </c>
      <c r="I46" s="68">
        <f t="shared" si="7"/>
        <v>0</v>
      </c>
    </row>
    <row r="47" spans="1:11" x14ac:dyDescent="0.25">
      <c r="A47" s="57" t="s">
        <v>120</v>
      </c>
      <c r="B47" s="65" t="s">
        <v>129</v>
      </c>
      <c r="C47" s="66"/>
      <c r="D47" s="66"/>
      <c r="E47" s="66"/>
      <c r="F47" s="66"/>
      <c r="G47" s="63"/>
      <c r="H47" s="64">
        <f t="shared" si="6"/>
        <v>0</v>
      </c>
      <c r="I47" s="68">
        <f t="shared" si="7"/>
        <v>0</v>
      </c>
    </row>
    <row r="48" spans="1:11" x14ac:dyDescent="0.25">
      <c r="A48" s="57" t="s">
        <v>121</v>
      </c>
      <c r="B48" s="65" t="s">
        <v>130</v>
      </c>
      <c r="C48" s="66"/>
      <c r="D48" s="66"/>
      <c r="E48" s="66"/>
      <c r="F48" s="66"/>
      <c r="G48" s="63"/>
      <c r="H48" s="64">
        <f t="shared" si="6"/>
        <v>0</v>
      </c>
      <c r="I48" s="68">
        <f t="shared" si="7"/>
        <v>0</v>
      </c>
    </row>
    <row r="49" spans="1:11" x14ac:dyDescent="0.25">
      <c r="A49" s="57" t="s">
        <v>122</v>
      </c>
      <c r="B49" s="65" t="s">
        <v>131</v>
      </c>
      <c r="C49" s="66"/>
      <c r="D49" s="66"/>
      <c r="E49" s="66"/>
      <c r="F49" s="66"/>
      <c r="G49" s="63"/>
      <c r="H49" s="64">
        <f t="shared" si="6"/>
        <v>0</v>
      </c>
      <c r="I49" s="68">
        <f t="shared" si="7"/>
        <v>0</v>
      </c>
    </row>
    <row r="50" spans="1:11" x14ac:dyDescent="0.25">
      <c r="A50" s="57" t="s">
        <v>123</v>
      </c>
      <c r="B50" s="61" t="s">
        <v>132</v>
      </c>
      <c r="C50" s="66"/>
      <c r="D50" s="66"/>
      <c r="E50" s="66"/>
      <c r="F50" s="66"/>
      <c r="G50" s="63"/>
      <c r="H50" s="64">
        <f t="shared" si="6"/>
        <v>0</v>
      </c>
      <c r="I50" s="68">
        <f t="shared" si="7"/>
        <v>0</v>
      </c>
    </row>
    <row r="51" spans="1:11" ht="30" x14ac:dyDescent="0.25">
      <c r="A51" s="57" t="s">
        <v>124</v>
      </c>
      <c r="B51" s="61" t="s">
        <v>27</v>
      </c>
      <c r="C51" s="66"/>
      <c r="D51" s="66"/>
      <c r="E51" s="66"/>
      <c r="F51" s="66"/>
      <c r="G51" s="63"/>
      <c r="H51" s="64">
        <f t="shared" si="6"/>
        <v>0</v>
      </c>
      <c r="I51" s="68">
        <f t="shared" si="7"/>
        <v>0</v>
      </c>
    </row>
    <row r="52" spans="1:11" x14ac:dyDescent="0.25">
      <c r="A52" s="57" t="s">
        <v>134</v>
      </c>
      <c r="B52" s="61" t="s">
        <v>222</v>
      </c>
      <c r="C52" s="66"/>
      <c r="D52" s="66"/>
      <c r="E52" s="66"/>
      <c r="F52" s="66"/>
      <c r="G52" s="63"/>
      <c r="H52" s="64">
        <f t="shared" si="6"/>
        <v>0</v>
      </c>
      <c r="I52" s="68">
        <f t="shared" si="7"/>
        <v>0</v>
      </c>
    </row>
    <row r="53" spans="1:11" x14ac:dyDescent="0.25">
      <c r="A53" s="57" t="s">
        <v>223</v>
      </c>
      <c r="B53" s="61" t="s">
        <v>55</v>
      </c>
      <c r="C53" s="66"/>
      <c r="D53" s="66"/>
      <c r="E53" s="66"/>
      <c r="F53" s="66"/>
      <c r="G53" s="63"/>
      <c r="H53" s="64">
        <f t="shared" si="6"/>
        <v>0</v>
      </c>
      <c r="I53" s="68">
        <f t="shared" si="7"/>
        <v>0</v>
      </c>
    </row>
    <row r="54" spans="1:11" x14ac:dyDescent="0.25">
      <c r="A54" s="57" t="s">
        <v>135</v>
      </c>
      <c r="B54" s="65" t="s">
        <v>214</v>
      </c>
      <c r="C54" s="66"/>
      <c r="D54" s="66"/>
      <c r="E54" s="66"/>
      <c r="F54" s="66"/>
      <c r="G54" s="63"/>
      <c r="H54" s="64">
        <f t="shared" si="6"/>
        <v>0</v>
      </c>
      <c r="I54" s="68">
        <f t="shared" si="7"/>
        <v>0</v>
      </c>
      <c r="J54" s="9"/>
    </row>
    <row r="55" spans="1:11" ht="15.75" thickBot="1" x14ac:dyDescent="0.3">
      <c r="A55" s="57" t="s">
        <v>196</v>
      </c>
      <c r="B55" s="69" t="s">
        <v>133</v>
      </c>
      <c r="C55" s="75"/>
      <c r="D55" s="75"/>
      <c r="E55" s="75"/>
      <c r="F55" s="75"/>
      <c r="G55" s="71"/>
      <c r="H55" s="64">
        <f t="shared" si="6"/>
        <v>0</v>
      </c>
      <c r="I55" s="68">
        <f t="shared" si="7"/>
        <v>0</v>
      </c>
      <c r="J55" s="9"/>
    </row>
    <row r="56" spans="1:11" ht="15.75" thickBot="1" x14ac:dyDescent="0.3">
      <c r="A56" s="92" t="s">
        <v>136</v>
      </c>
      <c r="B56" s="93" t="s">
        <v>137</v>
      </c>
      <c r="C56" s="94"/>
      <c r="D56" s="94"/>
      <c r="E56" s="94"/>
      <c r="F56" s="94"/>
      <c r="G56" s="116"/>
      <c r="H56" s="116"/>
      <c r="I56" s="117"/>
      <c r="K56" s="47">
        <f>SUM(I57:I65)</f>
        <v>0</v>
      </c>
    </row>
    <row r="57" spans="1:11" x14ac:dyDescent="0.25">
      <c r="A57" s="39" t="s">
        <v>141</v>
      </c>
      <c r="B57" s="77" t="s">
        <v>234</v>
      </c>
      <c r="C57" s="83"/>
      <c r="D57" s="83"/>
      <c r="E57" s="83"/>
      <c r="F57" s="83"/>
      <c r="G57" s="85"/>
      <c r="H57" s="80">
        <f t="shared" ref="H57:H68" si="8">G57*0.23</f>
        <v>0</v>
      </c>
      <c r="I57" s="81">
        <f t="shared" ref="I57:I68" si="9">G57+H57</f>
        <v>0</v>
      </c>
    </row>
    <row r="58" spans="1:11" x14ac:dyDescent="0.25">
      <c r="A58" s="57" t="s">
        <v>142</v>
      </c>
      <c r="B58" s="61" t="s">
        <v>138</v>
      </c>
      <c r="C58" s="66"/>
      <c r="D58" s="66"/>
      <c r="E58" s="66"/>
      <c r="F58" s="66"/>
      <c r="G58" s="67"/>
      <c r="H58" s="64">
        <f t="shared" si="8"/>
        <v>0</v>
      </c>
      <c r="I58" s="68">
        <f t="shared" si="9"/>
        <v>0</v>
      </c>
    </row>
    <row r="59" spans="1:11" x14ac:dyDescent="0.25">
      <c r="A59" s="57" t="s">
        <v>143</v>
      </c>
      <c r="B59" s="61" t="s">
        <v>139</v>
      </c>
      <c r="C59" s="66"/>
      <c r="D59" s="66"/>
      <c r="E59" s="66"/>
      <c r="F59" s="66"/>
      <c r="G59" s="67"/>
      <c r="H59" s="80">
        <f t="shared" si="8"/>
        <v>0</v>
      </c>
      <c r="I59" s="68">
        <f t="shared" si="9"/>
        <v>0</v>
      </c>
    </row>
    <row r="60" spans="1:11" ht="30" x14ac:dyDescent="0.25">
      <c r="A60" s="57" t="s">
        <v>144</v>
      </c>
      <c r="B60" s="61" t="s">
        <v>197</v>
      </c>
      <c r="C60" s="66"/>
      <c r="D60" s="66"/>
      <c r="E60" s="66"/>
      <c r="F60" s="66"/>
      <c r="G60" s="67"/>
      <c r="H60" s="64">
        <f t="shared" si="8"/>
        <v>0</v>
      </c>
      <c r="I60" s="68">
        <f t="shared" si="9"/>
        <v>0</v>
      </c>
    </row>
    <row r="61" spans="1:11" x14ac:dyDescent="0.25">
      <c r="A61" s="57" t="s">
        <v>145</v>
      </c>
      <c r="B61" s="61" t="s">
        <v>198</v>
      </c>
      <c r="C61" s="66"/>
      <c r="D61" s="66"/>
      <c r="E61" s="66"/>
      <c r="F61" s="66"/>
      <c r="G61" s="67"/>
      <c r="H61" s="80">
        <f t="shared" si="8"/>
        <v>0</v>
      </c>
      <c r="I61" s="68">
        <f t="shared" si="9"/>
        <v>0</v>
      </c>
    </row>
    <row r="62" spans="1:11" x14ac:dyDescent="0.25">
      <c r="A62" s="57" t="s">
        <v>146</v>
      </c>
      <c r="B62" s="61" t="s">
        <v>199</v>
      </c>
      <c r="C62" s="66"/>
      <c r="D62" s="66"/>
      <c r="E62" s="66"/>
      <c r="F62" s="66"/>
      <c r="G62" s="67"/>
      <c r="H62" s="64">
        <f t="shared" si="8"/>
        <v>0</v>
      </c>
      <c r="I62" s="68">
        <f t="shared" si="9"/>
        <v>0</v>
      </c>
    </row>
    <row r="63" spans="1:11" x14ac:dyDescent="0.25">
      <c r="A63" s="57" t="s">
        <v>147</v>
      </c>
      <c r="B63" s="61" t="s">
        <v>140</v>
      </c>
      <c r="C63" s="66"/>
      <c r="D63" s="66"/>
      <c r="E63" s="66"/>
      <c r="F63" s="66"/>
      <c r="G63" s="67"/>
      <c r="H63" s="80">
        <f t="shared" si="8"/>
        <v>0</v>
      </c>
      <c r="I63" s="68">
        <f t="shared" si="9"/>
        <v>0</v>
      </c>
    </row>
    <row r="64" spans="1:11" x14ac:dyDescent="0.25">
      <c r="A64" s="57" t="s">
        <v>148</v>
      </c>
      <c r="B64" s="61" t="s">
        <v>200</v>
      </c>
      <c r="C64" s="66"/>
      <c r="D64" s="66"/>
      <c r="E64" s="66"/>
      <c r="F64" s="66"/>
      <c r="G64" s="67"/>
      <c r="H64" s="64">
        <f t="shared" si="8"/>
        <v>0</v>
      </c>
      <c r="I64" s="68">
        <f t="shared" si="9"/>
        <v>0</v>
      </c>
    </row>
    <row r="65" spans="1:11" ht="15.75" thickBot="1" x14ac:dyDescent="0.3">
      <c r="A65" s="38" t="s">
        <v>149</v>
      </c>
      <c r="B65" s="69" t="s">
        <v>201</v>
      </c>
      <c r="C65" s="75"/>
      <c r="D65" s="75"/>
      <c r="E65" s="75"/>
      <c r="F65" s="75"/>
      <c r="G65" s="76"/>
      <c r="H65" s="64">
        <f t="shared" si="8"/>
        <v>0</v>
      </c>
      <c r="I65" s="68">
        <f t="shared" si="9"/>
        <v>0</v>
      </c>
    </row>
    <row r="66" spans="1:11" ht="15.75" thickBot="1" x14ac:dyDescent="0.3">
      <c r="A66" s="92" t="s">
        <v>150</v>
      </c>
      <c r="B66" s="93" t="s">
        <v>235</v>
      </c>
      <c r="C66" s="94"/>
      <c r="D66" s="94"/>
      <c r="E66" s="94"/>
      <c r="F66" s="94"/>
      <c r="G66" s="116"/>
      <c r="H66" s="116"/>
      <c r="I66" s="117"/>
      <c r="K66" s="105">
        <f>K67+K83+K86+K95+K98+K108</f>
        <v>0</v>
      </c>
    </row>
    <row r="67" spans="1:11" ht="15.75" thickBot="1" x14ac:dyDescent="0.3">
      <c r="A67" s="92" t="s">
        <v>14</v>
      </c>
      <c r="B67" s="93" t="s">
        <v>176</v>
      </c>
      <c r="C67" s="94"/>
      <c r="D67" s="94"/>
      <c r="E67" s="94"/>
      <c r="F67" s="94"/>
      <c r="G67" s="116"/>
      <c r="H67" s="116"/>
      <c r="I67" s="117"/>
      <c r="K67" s="47">
        <f>SUM(I68:I82)</f>
        <v>0</v>
      </c>
    </row>
    <row r="68" spans="1:11" x14ac:dyDescent="0.25">
      <c r="A68" s="39" t="s">
        <v>15</v>
      </c>
      <c r="B68" s="77" t="s">
        <v>151</v>
      </c>
      <c r="C68" s="83"/>
      <c r="D68" s="83"/>
      <c r="E68" s="83"/>
      <c r="F68" s="83"/>
      <c r="G68" s="85"/>
      <c r="H68" s="80">
        <f t="shared" si="8"/>
        <v>0</v>
      </c>
      <c r="I68" s="81">
        <f t="shared" si="9"/>
        <v>0</v>
      </c>
    </row>
    <row r="69" spans="1:11" x14ac:dyDescent="0.25">
      <c r="A69" s="39" t="s">
        <v>16</v>
      </c>
      <c r="B69" s="61" t="s">
        <v>152</v>
      </c>
      <c r="C69" s="66"/>
      <c r="D69" s="66"/>
      <c r="E69" s="66"/>
      <c r="F69" s="66"/>
      <c r="G69" s="67"/>
      <c r="H69" s="64">
        <f t="shared" ref="H69:H82" si="10">G69*0.23</f>
        <v>0</v>
      </c>
      <c r="I69" s="68">
        <f t="shared" ref="I69:I82" si="11">G69+H69</f>
        <v>0</v>
      </c>
    </row>
    <row r="70" spans="1:11" x14ac:dyDescent="0.25">
      <c r="A70" s="39" t="s">
        <v>17</v>
      </c>
      <c r="B70" s="65" t="s">
        <v>224</v>
      </c>
      <c r="C70" s="66"/>
      <c r="D70" s="66"/>
      <c r="E70" s="66"/>
      <c r="F70" s="66"/>
      <c r="G70" s="67"/>
      <c r="H70" s="64">
        <f t="shared" si="10"/>
        <v>0</v>
      </c>
      <c r="I70" s="68">
        <f t="shared" si="11"/>
        <v>0</v>
      </c>
    </row>
    <row r="71" spans="1:11" x14ac:dyDescent="0.25">
      <c r="A71" s="39" t="s">
        <v>18</v>
      </c>
      <c r="B71" s="65" t="s">
        <v>153</v>
      </c>
      <c r="C71" s="66"/>
      <c r="D71" s="66"/>
      <c r="E71" s="66"/>
      <c r="F71" s="66"/>
      <c r="G71" s="67"/>
      <c r="H71" s="64">
        <f t="shared" si="10"/>
        <v>0</v>
      </c>
      <c r="I71" s="68">
        <f t="shared" si="11"/>
        <v>0</v>
      </c>
    </row>
    <row r="72" spans="1:11" x14ac:dyDescent="0.25">
      <c r="A72" s="39" t="s">
        <v>19</v>
      </c>
      <c r="B72" s="61" t="s">
        <v>236</v>
      </c>
      <c r="C72" s="66"/>
      <c r="D72" s="66"/>
      <c r="E72" s="66"/>
      <c r="F72" s="66"/>
      <c r="G72" s="67"/>
      <c r="H72" s="64">
        <f t="shared" si="10"/>
        <v>0</v>
      </c>
      <c r="I72" s="68">
        <f t="shared" si="11"/>
        <v>0</v>
      </c>
    </row>
    <row r="73" spans="1:11" x14ac:dyDescent="0.25">
      <c r="A73" s="39" t="s">
        <v>20</v>
      </c>
      <c r="B73" s="61" t="s">
        <v>154</v>
      </c>
      <c r="C73" s="66"/>
      <c r="D73" s="66"/>
      <c r="E73" s="66"/>
      <c r="F73" s="66"/>
      <c r="G73" s="67"/>
      <c r="H73" s="64">
        <f t="shared" si="10"/>
        <v>0</v>
      </c>
      <c r="I73" s="68">
        <f t="shared" si="11"/>
        <v>0</v>
      </c>
    </row>
    <row r="74" spans="1:11" x14ac:dyDescent="0.25">
      <c r="A74" s="39" t="s">
        <v>21</v>
      </c>
      <c r="B74" s="61" t="s">
        <v>202</v>
      </c>
      <c r="C74" s="66"/>
      <c r="D74" s="66"/>
      <c r="E74" s="66"/>
      <c r="F74" s="66"/>
      <c r="G74" s="67"/>
      <c r="H74" s="64">
        <f t="shared" si="10"/>
        <v>0</v>
      </c>
      <c r="I74" s="68">
        <f t="shared" si="11"/>
        <v>0</v>
      </c>
    </row>
    <row r="75" spans="1:11" x14ac:dyDescent="0.25">
      <c r="A75" s="39" t="s">
        <v>177</v>
      </c>
      <c r="B75" s="61" t="s">
        <v>155</v>
      </c>
      <c r="C75" s="66"/>
      <c r="D75" s="66"/>
      <c r="E75" s="66"/>
      <c r="F75" s="66"/>
      <c r="G75" s="67"/>
      <c r="H75" s="64">
        <f t="shared" si="10"/>
        <v>0</v>
      </c>
      <c r="I75" s="68">
        <f t="shared" si="11"/>
        <v>0</v>
      </c>
    </row>
    <row r="76" spans="1:11" x14ac:dyDescent="0.25">
      <c r="A76" s="39" t="s">
        <v>178</v>
      </c>
      <c r="B76" s="61" t="s">
        <v>225</v>
      </c>
      <c r="C76" s="66"/>
      <c r="D76" s="66"/>
      <c r="E76" s="66"/>
      <c r="F76" s="66"/>
      <c r="G76" s="67"/>
      <c r="H76" s="64">
        <f t="shared" si="10"/>
        <v>0</v>
      </c>
      <c r="I76" s="68">
        <f t="shared" si="11"/>
        <v>0</v>
      </c>
    </row>
    <row r="77" spans="1:11" x14ac:dyDescent="0.25">
      <c r="A77" s="39" t="s">
        <v>179</v>
      </c>
      <c r="B77" s="61" t="s">
        <v>226</v>
      </c>
      <c r="C77" s="66"/>
      <c r="D77" s="66"/>
      <c r="E77" s="66"/>
      <c r="F77" s="66"/>
      <c r="G77" s="67"/>
      <c r="H77" s="64">
        <f t="shared" si="10"/>
        <v>0</v>
      </c>
      <c r="I77" s="68">
        <f t="shared" si="11"/>
        <v>0</v>
      </c>
    </row>
    <row r="78" spans="1:11" x14ac:dyDescent="0.25">
      <c r="A78" s="39" t="s">
        <v>180</v>
      </c>
      <c r="B78" s="61" t="s">
        <v>160</v>
      </c>
      <c r="C78" s="66"/>
      <c r="D78" s="66"/>
      <c r="E78" s="66"/>
      <c r="F78" s="66"/>
      <c r="G78" s="67"/>
      <c r="H78" s="64">
        <f t="shared" si="10"/>
        <v>0</v>
      </c>
      <c r="I78" s="68">
        <f t="shared" si="11"/>
        <v>0</v>
      </c>
    </row>
    <row r="79" spans="1:11" x14ac:dyDescent="0.25">
      <c r="A79" s="39" t="s">
        <v>230</v>
      </c>
      <c r="B79" s="61" t="s">
        <v>161</v>
      </c>
      <c r="C79" s="66"/>
      <c r="D79" s="66"/>
      <c r="E79" s="66"/>
      <c r="F79" s="66"/>
      <c r="G79" s="67"/>
      <c r="H79" s="64">
        <f t="shared" si="10"/>
        <v>0</v>
      </c>
      <c r="I79" s="68">
        <f t="shared" si="11"/>
        <v>0</v>
      </c>
    </row>
    <row r="80" spans="1:11" x14ac:dyDescent="0.25">
      <c r="A80" s="39" t="s">
        <v>181</v>
      </c>
      <c r="B80" s="61" t="s">
        <v>162</v>
      </c>
      <c r="C80" s="66"/>
      <c r="D80" s="66"/>
      <c r="E80" s="66"/>
      <c r="F80" s="66"/>
      <c r="G80" s="67"/>
      <c r="H80" s="64">
        <f t="shared" si="10"/>
        <v>0</v>
      </c>
      <c r="I80" s="68">
        <f t="shared" si="11"/>
        <v>0</v>
      </c>
    </row>
    <row r="81" spans="1:11" x14ac:dyDescent="0.25">
      <c r="A81" s="39" t="s">
        <v>182</v>
      </c>
      <c r="B81" s="61" t="s">
        <v>163</v>
      </c>
      <c r="C81" s="66"/>
      <c r="D81" s="66"/>
      <c r="E81" s="66"/>
      <c r="F81" s="66"/>
      <c r="G81" s="67"/>
      <c r="H81" s="64">
        <f t="shared" si="10"/>
        <v>0</v>
      </c>
      <c r="I81" s="68">
        <f t="shared" si="11"/>
        <v>0</v>
      </c>
    </row>
    <row r="82" spans="1:11" ht="15.75" thickBot="1" x14ac:dyDescent="0.3">
      <c r="A82" s="39" t="s">
        <v>183</v>
      </c>
      <c r="B82" s="74" t="s">
        <v>203</v>
      </c>
      <c r="C82" s="75"/>
      <c r="D82" s="75"/>
      <c r="E82" s="75"/>
      <c r="F82" s="75"/>
      <c r="G82" s="67"/>
      <c r="H82" s="64">
        <f t="shared" si="10"/>
        <v>0</v>
      </c>
      <c r="I82" s="68">
        <f t="shared" si="11"/>
        <v>0</v>
      </c>
    </row>
    <row r="83" spans="1:11" ht="15.75" thickBot="1" x14ac:dyDescent="0.3">
      <c r="A83" s="92" t="s">
        <v>156</v>
      </c>
      <c r="B83" s="93" t="s">
        <v>204</v>
      </c>
      <c r="C83" s="94"/>
      <c r="D83" s="94"/>
      <c r="E83" s="94"/>
      <c r="F83" s="94"/>
      <c r="G83" s="116"/>
      <c r="H83" s="116"/>
      <c r="I83" s="117"/>
      <c r="K83" s="47">
        <f>SUM(I84:I85)</f>
        <v>0</v>
      </c>
    </row>
    <row r="84" spans="1:11" x14ac:dyDescent="0.25">
      <c r="A84" s="39" t="s">
        <v>168</v>
      </c>
      <c r="B84" s="77" t="s">
        <v>23</v>
      </c>
      <c r="C84" s="83"/>
      <c r="D84" s="83"/>
      <c r="E84" s="83"/>
      <c r="F84" s="83"/>
      <c r="G84" s="85"/>
      <c r="H84" s="80">
        <f t="shared" ref="H84:H85" si="12">G84*0.23</f>
        <v>0</v>
      </c>
      <c r="I84" s="81">
        <f t="shared" ref="I84:I85" si="13">G84+H84</f>
        <v>0</v>
      </c>
    </row>
    <row r="85" spans="1:11" ht="15" customHeight="1" thickBot="1" x14ac:dyDescent="0.3">
      <c r="A85" s="39" t="s">
        <v>169</v>
      </c>
      <c r="B85" s="74" t="s">
        <v>24</v>
      </c>
      <c r="C85" s="75"/>
      <c r="D85" s="75"/>
      <c r="E85" s="75"/>
      <c r="F85" s="75"/>
      <c r="G85" s="76"/>
      <c r="H85" s="72">
        <f t="shared" si="12"/>
        <v>0</v>
      </c>
      <c r="I85" s="73">
        <f t="shared" si="13"/>
        <v>0</v>
      </c>
    </row>
    <row r="86" spans="1:11" ht="15" customHeight="1" thickBot="1" x14ac:dyDescent="0.3">
      <c r="A86" s="92" t="s">
        <v>157</v>
      </c>
      <c r="B86" s="93" t="s">
        <v>165</v>
      </c>
      <c r="C86" s="94"/>
      <c r="D86" s="94"/>
      <c r="E86" s="94"/>
      <c r="F86" s="94"/>
      <c r="G86" s="116"/>
      <c r="H86" s="116"/>
      <c r="I86" s="117"/>
      <c r="K86" s="47">
        <f>SUM(I87:I94)</f>
        <v>0</v>
      </c>
    </row>
    <row r="87" spans="1:11" ht="15" customHeight="1" x14ac:dyDescent="0.25">
      <c r="A87" s="39" t="s">
        <v>170</v>
      </c>
      <c r="B87" s="77" t="s">
        <v>57</v>
      </c>
      <c r="C87" s="83"/>
      <c r="D87" s="83"/>
      <c r="E87" s="83"/>
      <c r="F87" s="83"/>
      <c r="G87" s="85"/>
      <c r="H87" s="80">
        <f>G87*0.23</f>
        <v>0</v>
      </c>
      <c r="I87" s="81">
        <f>G87+H87</f>
        <v>0</v>
      </c>
    </row>
    <row r="88" spans="1:11" ht="15" customHeight="1" x14ac:dyDescent="0.25">
      <c r="A88" s="39" t="s">
        <v>171</v>
      </c>
      <c r="B88" s="61" t="s">
        <v>50</v>
      </c>
      <c r="C88" s="66"/>
      <c r="D88" s="66"/>
      <c r="E88" s="66"/>
      <c r="F88" s="66"/>
      <c r="G88" s="67"/>
      <c r="H88" s="64">
        <f>G88*0.23</f>
        <v>0</v>
      </c>
      <c r="I88" s="68">
        <f>G88+H88</f>
        <v>0</v>
      </c>
    </row>
    <row r="89" spans="1:11" ht="15" customHeight="1" x14ac:dyDescent="0.25">
      <c r="A89" s="39" t="s">
        <v>172</v>
      </c>
      <c r="B89" s="61" t="s">
        <v>51</v>
      </c>
      <c r="C89" s="66"/>
      <c r="D89" s="66"/>
      <c r="E89" s="66"/>
      <c r="F89" s="66"/>
      <c r="G89" s="67"/>
      <c r="H89" s="64">
        <f t="shared" ref="H89:H97" si="14">G89*0.23</f>
        <v>0</v>
      </c>
      <c r="I89" s="68">
        <f t="shared" ref="I89:I97" si="15">G89+H89</f>
        <v>0</v>
      </c>
    </row>
    <row r="90" spans="1:11" ht="15" customHeight="1" x14ac:dyDescent="0.25">
      <c r="A90" s="39" t="s">
        <v>173</v>
      </c>
      <c r="B90" s="61" t="s">
        <v>52</v>
      </c>
      <c r="C90" s="66"/>
      <c r="D90" s="66"/>
      <c r="E90" s="66"/>
      <c r="F90" s="66"/>
      <c r="G90" s="67"/>
      <c r="H90" s="64">
        <f t="shared" si="14"/>
        <v>0</v>
      </c>
      <c r="I90" s="68">
        <f t="shared" si="15"/>
        <v>0</v>
      </c>
    </row>
    <row r="91" spans="1:11" ht="15" customHeight="1" x14ac:dyDescent="0.25">
      <c r="A91" s="39" t="s">
        <v>184</v>
      </c>
      <c r="B91" s="61" t="s">
        <v>28</v>
      </c>
      <c r="C91" s="66"/>
      <c r="D91" s="66"/>
      <c r="E91" s="66"/>
      <c r="F91" s="66"/>
      <c r="G91" s="67"/>
      <c r="H91" s="64">
        <f t="shared" si="14"/>
        <v>0</v>
      </c>
      <c r="I91" s="68">
        <f t="shared" si="15"/>
        <v>0</v>
      </c>
    </row>
    <row r="92" spans="1:11" ht="15" customHeight="1" x14ac:dyDescent="0.25">
      <c r="A92" s="39" t="s">
        <v>185</v>
      </c>
      <c r="B92" s="61" t="s">
        <v>29</v>
      </c>
      <c r="C92" s="66"/>
      <c r="D92" s="66"/>
      <c r="E92" s="66"/>
      <c r="F92" s="66"/>
      <c r="G92" s="67"/>
      <c r="H92" s="64">
        <f t="shared" si="14"/>
        <v>0</v>
      </c>
      <c r="I92" s="68">
        <f t="shared" si="15"/>
        <v>0</v>
      </c>
    </row>
    <row r="93" spans="1:11" x14ac:dyDescent="0.25">
      <c r="A93" s="39" t="s">
        <v>186</v>
      </c>
      <c r="B93" s="61" t="s">
        <v>231</v>
      </c>
      <c r="C93" s="66"/>
      <c r="D93" s="66"/>
      <c r="E93" s="66"/>
      <c r="F93" s="66"/>
      <c r="G93" s="67"/>
      <c r="H93" s="64">
        <f t="shared" si="14"/>
        <v>0</v>
      </c>
      <c r="I93" s="68">
        <f t="shared" si="15"/>
        <v>0</v>
      </c>
    </row>
    <row r="94" spans="1:11" ht="15" customHeight="1" thickBot="1" x14ac:dyDescent="0.3">
      <c r="A94" s="39" t="s">
        <v>187</v>
      </c>
      <c r="B94" s="74" t="s">
        <v>26</v>
      </c>
      <c r="C94" s="75"/>
      <c r="D94" s="75"/>
      <c r="E94" s="75"/>
      <c r="F94" s="75"/>
      <c r="G94" s="76"/>
      <c r="H94" s="72">
        <f t="shared" si="14"/>
        <v>0</v>
      </c>
      <c r="I94" s="73">
        <f t="shared" si="15"/>
        <v>0</v>
      </c>
    </row>
    <row r="95" spans="1:11" ht="15.75" thickBot="1" x14ac:dyDescent="0.3">
      <c r="A95" s="92" t="s">
        <v>158</v>
      </c>
      <c r="B95" s="93" t="s">
        <v>166</v>
      </c>
      <c r="C95" s="100"/>
      <c r="D95" s="100"/>
      <c r="E95" s="100"/>
      <c r="F95" s="100"/>
      <c r="G95" s="127"/>
      <c r="H95" s="127"/>
      <c r="I95" s="128"/>
      <c r="J95" s="10"/>
      <c r="K95" s="47">
        <f>SUM(I96:I97)</f>
        <v>0</v>
      </c>
    </row>
    <row r="96" spans="1:11" ht="15" customHeight="1" x14ac:dyDescent="0.25">
      <c r="A96" s="39" t="s">
        <v>174</v>
      </c>
      <c r="B96" s="77" t="s">
        <v>205</v>
      </c>
      <c r="C96" s="83"/>
      <c r="D96" s="83"/>
      <c r="E96" s="83"/>
      <c r="F96" s="83"/>
      <c r="G96" s="85"/>
      <c r="H96" s="64">
        <f t="shared" si="14"/>
        <v>0</v>
      </c>
      <c r="I96" s="68">
        <f t="shared" si="15"/>
        <v>0</v>
      </c>
    </row>
    <row r="97" spans="1:14" ht="15" customHeight="1" thickBot="1" x14ac:dyDescent="0.3">
      <c r="A97" s="39" t="s">
        <v>175</v>
      </c>
      <c r="B97" s="61" t="s">
        <v>58</v>
      </c>
      <c r="C97" s="66"/>
      <c r="D97" s="66"/>
      <c r="E97" s="66"/>
      <c r="F97" s="66"/>
      <c r="G97" s="67"/>
      <c r="H97" s="64">
        <f t="shared" si="14"/>
        <v>0</v>
      </c>
      <c r="I97" s="68">
        <f t="shared" si="15"/>
        <v>0</v>
      </c>
    </row>
    <row r="98" spans="1:14" ht="15.75" thickBot="1" x14ac:dyDescent="0.3">
      <c r="A98" s="92" t="s">
        <v>159</v>
      </c>
      <c r="B98" s="93" t="s">
        <v>167</v>
      </c>
      <c r="C98" s="94"/>
      <c r="D98" s="94"/>
      <c r="E98" s="94"/>
      <c r="F98" s="94"/>
      <c r="G98" s="116"/>
      <c r="H98" s="116"/>
      <c r="I98" s="117"/>
      <c r="K98" s="47">
        <f>SUM(I99:I105)</f>
        <v>0</v>
      </c>
      <c r="M98" s="44"/>
    </row>
    <row r="99" spans="1:14" ht="60" x14ac:dyDescent="0.25">
      <c r="A99" s="39" t="s">
        <v>188</v>
      </c>
      <c r="B99" s="77" t="s">
        <v>232</v>
      </c>
      <c r="C99" s="83"/>
      <c r="D99" s="83"/>
      <c r="E99" s="83"/>
      <c r="F99" s="83"/>
      <c r="G99" s="85"/>
      <c r="H99" s="80">
        <f t="shared" ref="H99:H100" si="16">G99*0.23</f>
        <v>0</v>
      </c>
      <c r="I99" s="81">
        <f t="shared" ref="I99:I100" si="17">G99+H99</f>
        <v>0</v>
      </c>
    </row>
    <row r="100" spans="1:14" ht="30" x14ac:dyDescent="0.25">
      <c r="A100" s="39" t="s">
        <v>189</v>
      </c>
      <c r="B100" s="61" t="s">
        <v>229</v>
      </c>
      <c r="C100" s="66"/>
      <c r="D100" s="66"/>
      <c r="E100" s="66"/>
      <c r="F100" s="66"/>
      <c r="G100" s="67"/>
      <c r="H100" s="64">
        <f t="shared" si="16"/>
        <v>0</v>
      </c>
      <c r="I100" s="68">
        <f t="shared" si="17"/>
        <v>0</v>
      </c>
    </row>
    <row r="101" spans="1:14" ht="30" x14ac:dyDescent="0.25">
      <c r="A101" s="39" t="s">
        <v>190</v>
      </c>
      <c r="B101" s="61" t="s">
        <v>30</v>
      </c>
      <c r="C101" s="66"/>
      <c r="D101" s="66"/>
      <c r="E101" s="66"/>
      <c r="F101" s="66"/>
      <c r="G101" s="67"/>
      <c r="H101" s="64">
        <f>G101*0.23</f>
        <v>0</v>
      </c>
      <c r="I101" s="68">
        <f>G101+H101</f>
        <v>0</v>
      </c>
    </row>
    <row r="102" spans="1:14" x14ac:dyDescent="0.25">
      <c r="A102" s="39" t="s">
        <v>191</v>
      </c>
      <c r="B102" s="61" t="s">
        <v>25</v>
      </c>
      <c r="C102" s="66"/>
      <c r="D102" s="66"/>
      <c r="E102" s="66"/>
      <c r="F102" s="66"/>
      <c r="G102" s="67"/>
      <c r="H102" s="64">
        <f t="shared" ref="H102:H105" si="18">G102*0.23</f>
        <v>0</v>
      </c>
      <c r="I102" s="68">
        <f t="shared" ref="I102:I105" si="19">G102+H102</f>
        <v>0</v>
      </c>
    </row>
    <row r="103" spans="1:14" ht="30" x14ac:dyDescent="0.25">
      <c r="A103" s="39" t="s">
        <v>192</v>
      </c>
      <c r="B103" s="61" t="s">
        <v>59</v>
      </c>
      <c r="C103" s="66"/>
      <c r="D103" s="66"/>
      <c r="E103" s="66"/>
      <c r="F103" s="66"/>
      <c r="G103" s="67"/>
      <c r="H103" s="64">
        <f t="shared" si="18"/>
        <v>0</v>
      </c>
      <c r="I103" s="68">
        <f t="shared" si="19"/>
        <v>0</v>
      </c>
    </row>
    <row r="104" spans="1:14" x14ac:dyDescent="0.25">
      <c r="A104" s="39" t="s">
        <v>193</v>
      </c>
      <c r="B104" s="61" t="s">
        <v>216</v>
      </c>
      <c r="C104" s="66"/>
      <c r="D104" s="66"/>
      <c r="E104" s="66"/>
      <c r="F104" s="66"/>
      <c r="G104" s="67"/>
      <c r="H104" s="64">
        <f t="shared" si="18"/>
        <v>0</v>
      </c>
      <c r="I104" s="68">
        <f t="shared" si="19"/>
        <v>0</v>
      </c>
    </row>
    <row r="105" spans="1:14" ht="30.75" thickBot="1" x14ac:dyDescent="0.3">
      <c r="A105" s="39" t="s">
        <v>194</v>
      </c>
      <c r="B105" s="74" t="s">
        <v>49</v>
      </c>
      <c r="C105" s="75"/>
      <c r="D105" s="75"/>
      <c r="E105" s="75"/>
      <c r="F105" s="75"/>
      <c r="G105" s="76"/>
      <c r="H105" s="72">
        <f t="shared" si="18"/>
        <v>0</v>
      </c>
      <c r="I105" s="73">
        <f t="shared" si="19"/>
        <v>0</v>
      </c>
    </row>
    <row r="106" spans="1:14" ht="13.15" customHeight="1" thickBot="1" x14ac:dyDescent="0.3">
      <c r="A106" s="101"/>
      <c r="B106" s="102"/>
      <c r="C106" s="103"/>
      <c r="D106" s="103"/>
      <c r="E106" s="103"/>
      <c r="F106" s="103"/>
      <c r="G106" s="102"/>
      <c r="H106" s="102"/>
      <c r="I106" s="104"/>
    </row>
    <row r="107" spans="1:14" x14ac:dyDescent="0.25">
      <c r="L107" s="16"/>
      <c r="N107" s="16"/>
    </row>
    <row r="108" spans="1:14" ht="15.75" hidden="1" thickBot="1" x14ac:dyDescent="0.3">
      <c r="A108" s="42" t="s">
        <v>164</v>
      </c>
      <c r="B108" s="43" t="s">
        <v>63</v>
      </c>
      <c r="C108" s="29"/>
      <c r="D108" s="29"/>
      <c r="E108" s="29"/>
      <c r="F108" s="29"/>
      <c r="G108" s="124"/>
      <c r="H108" s="124"/>
      <c r="I108" s="125"/>
      <c r="J108" s="10"/>
      <c r="K108" s="47">
        <f>SUM(I109)</f>
        <v>0</v>
      </c>
      <c r="L108" s="16"/>
      <c r="N108" s="16"/>
    </row>
    <row r="109" spans="1:14" ht="15.75" hidden="1" thickBot="1" x14ac:dyDescent="0.3">
      <c r="A109" s="39" t="s">
        <v>22</v>
      </c>
      <c r="B109" s="40" t="s">
        <v>64</v>
      </c>
      <c r="C109" s="37"/>
      <c r="D109" s="30"/>
      <c r="E109" s="30"/>
      <c r="F109" s="48"/>
      <c r="G109" s="51"/>
      <c r="H109" s="50"/>
      <c r="I109" s="49">
        <f>G109+H109</f>
        <v>0</v>
      </c>
      <c r="J109" s="10"/>
      <c r="K109" s="15"/>
      <c r="L109" s="16"/>
      <c r="N109" s="16"/>
    </row>
    <row r="110" spans="1:14" ht="5.45" hidden="1" customHeight="1" thickBot="1" x14ac:dyDescent="0.3">
      <c r="A110" s="41"/>
      <c r="B110" s="54"/>
      <c r="C110" s="28"/>
      <c r="D110" s="28"/>
      <c r="E110" s="28"/>
      <c r="F110" s="28"/>
      <c r="G110" s="52"/>
      <c r="H110" s="52"/>
      <c r="I110" s="53"/>
    </row>
    <row r="111" spans="1:14" hidden="1" x14ac:dyDescent="0.25">
      <c r="L111" s="16"/>
      <c r="N111" s="16"/>
    </row>
    <row r="112" spans="1:14" hidden="1" x14ac:dyDescent="0.25">
      <c r="L112" s="16"/>
      <c r="N112" s="16"/>
    </row>
    <row r="113" spans="2:10" ht="15.75" x14ac:dyDescent="0.25">
      <c r="B113" s="31"/>
      <c r="E113" s="32"/>
      <c r="G113"/>
      <c r="H113"/>
      <c r="I113"/>
    </row>
    <row r="114" spans="2:10" ht="34.5" customHeight="1" x14ac:dyDescent="0.25">
      <c r="B114" s="122"/>
      <c r="C114" s="122"/>
      <c r="D114" s="122"/>
      <c r="E114" s="122"/>
      <c r="F114" s="122"/>
      <c r="G114" s="122"/>
      <c r="H114" s="122"/>
      <c r="I114" s="122"/>
    </row>
    <row r="115" spans="2:10" ht="34.5" customHeight="1" x14ac:dyDescent="0.25">
      <c r="B115" s="122"/>
      <c r="C115" s="123"/>
      <c r="D115" s="123"/>
      <c r="E115" s="123"/>
      <c r="F115" s="123"/>
      <c r="G115" s="123"/>
      <c r="H115" s="123"/>
      <c r="I115" s="123"/>
    </row>
    <row r="116" spans="2:10" ht="15.75" x14ac:dyDescent="0.25">
      <c r="B116" s="36"/>
      <c r="C116" s="35"/>
      <c r="D116" s="35"/>
      <c r="E116" s="35"/>
      <c r="F116" s="35"/>
      <c r="G116" s="35"/>
      <c r="H116" s="35"/>
      <c r="I116" s="35"/>
    </row>
    <row r="117" spans="2:10" ht="15.75" x14ac:dyDescent="0.25">
      <c r="B117" s="33"/>
      <c r="E117" s="32"/>
      <c r="G117" s="34"/>
      <c r="H117" s="34"/>
      <c r="I117" s="120"/>
      <c r="J117" s="120"/>
    </row>
    <row r="118" spans="2:10" ht="15.75" x14ac:dyDescent="0.25">
      <c r="B118" s="33"/>
      <c r="G118" s="34"/>
      <c r="H118" s="34"/>
      <c r="I118" s="121"/>
      <c r="J118" s="121"/>
    </row>
  </sheetData>
  <mergeCells count="19">
    <mergeCell ref="G98:I98"/>
    <mergeCell ref="G67:I67"/>
    <mergeCell ref="C5:D5"/>
    <mergeCell ref="G86:I86"/>
    <mergeCell ref="G95:I95"/>
    <mergeCell ref="G6:I6"/>
    <mergeCell ref="G15:I15"/>
    <mergeCell ref="G17:I17"/>
    <mergeCell ref="G39:I39"/>
    <mergeCell ref="I117:J117"/>
    <mergeCell ref="I118:J118"/>
    <mergeCell ref="B114:I114"/>
    <mergeCell ref="B115:I115"/>
    <mergeCell ref="G108:I108"/>
    <mergeCell ref="G56:I56"/>
    <mergeCell ref="G66:I66"/>
    <mergeCell ref="G83:I83"/>
    <mergeCell ref="A1:I1"/>
    <mergeCell ref="A2:I3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wyposazenie</vt:lpstr>
      <vt:lpstr>kosztorys</vt:lpstr>
      <vt:lpstr>kosztorys!Obszar_wydruku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</dc:creator>
  <cp:lastModifiedBy>SG Gliwice</cp:lastModifiedBy>
  <cp:lastPrinted>2023-09-22T10:31:20Z</cp:lastPrinted>
  <dcterms:created xsi:type="dcterms:W3CDTF">2022-11-04T21:46:47Z</dcterms:created>
  <dcterms:modified xsi:type="dcterms:W3CDTF">2025-11-26T12:23:01Z</dcterms:modified>
</cp:coreProperties>
</file>